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" sheetId="8" r:id="rId8"/>
    <sheet name=" 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<sst xmlns="http://schemas.openxmlformats.org/spreadsheetml/2006/main" count="4434" uniqueCount="1335">
  <si>
    <t>GLORIA FARM SRL</t>
  </si>
  <si>
    <t>LINDE GAZ ROMANIA SRL</t>
  </si>
  <si>
    <t>ORTOPROFIL PROD ROMANIA SRL</t>
  </si>
  <si>
    <t>MEDICAL EXPRESS SRL</t>
  </si>
  <si>
    <t>ROMSOUND SRL</t>
  </si>
  <si>
    <t>ORTOPEDICA SRL</t>
  </si>
  <si>
    <t>NEWMEDICS COM SRL</t>
  </si>
  <si>
    <t>Nume Partener</t>
  </si>
  <si>
    <t>Nr. Crt.</t>
  </si>
  <si>
    <t>ORTODAC SRL</t>
  </si>
  <si>
    <t>TOTAL</t>
  </si>
  <si>
    <t>AGENT MEDICAL SRL</t>
  </si>
  <si>
    <t>MOTIVATION SRL</t>
  </si>
  <si>
    <t>AIR LIQUIDE VITALAIRE ROMANIA SRL</t>
  </si>
  <si>
    <t>ATOMEDICAL VEST SRL</t>
  </si>
  <si>
    <t>AUDIO NOVA SRL</t>
  </si>
  <si>
    <t>BIOSINTEX SRL</t>
  </si>
  <si>
    <t>Pondere %</t>
  </si>
  <si>
    <t>SERVICIUL CVR</t>
  </si>
  <si>
    <t>CENTRALIZATOR FACTURI DISPOZITIVE MEDICALE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</si>
  <si>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</si>
  <si>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</si>
  <si>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</si>
  <si>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</si>
  <si>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</si>
  <si>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</si>
  <si>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</si>
  <si>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</si>
  <si>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Cod partener</t>
  </si>
  <si>
    <t>Nume partener</t>
  </si>
  <si>
    <t>18179732</t>
  </si>
  <si>
    <t>AIR LIQUIDE VITALAIRE ROMANIA SRL Total</t>
  </si>
  <si>
    <t>28600340</t>
  </si>
  <si>
    <t>ATOMEDICAL VEST SRL Total</t>
  </si>
  <si>
    <t>12058642</t>
  </si>
  <si>
    <t>AUDIO NOVA SRL Total</t>
  </si>
  <si>
    <t>14779017</t>
  </si>
  <si>
    <t>BIOSINTEX SRL Total</t>
  </si>
  <si>
    <t>8721959</t>
  </si>
  <si>
    <t>LINDE GAZ ROMANIA SRL Total</t>
  </si>
  <si>
    <t>10148463</t>
  </si>
  <si>
    <t>MEDICAL EXPRESS SRL Total</t>
  </si>
  <si>
    <t>14283586</t>
  </si>
  <si>
    <t>16020624</t>
  </si>
  <si>
    <t>NEWMEDICS COM SRL Total</t>
  </si>
  <si>
    <t>6877197</t>
  </si>
  <si>
    <t>ORTOPROFIL PROD ROMANIA SRL Total</t>
  </si>
  <si>
    <t>14139751</t>
  </si>
  <si>
    <t>ROMSOUND SRL Total</t>
  </si>
  <si>
    <t>Grand Total</t>
  </si>
  <si>
    <t>Trimisa in ERP</t>
  </si>
  <si>
    <t>10990657</t>
  </si>
  <si>
    <t>GLORIA FARM SRL Total</t>
  </si>
  <si>
    <t>CLARFON SA</t>
  </si>
  <si>
    <t>16666960</t>
  </si>
  <si>
    <t>nov</t>
  </si>
  <si>
    <t>dec</t>
  </si>
  <si>
    <t>oct</t>
  </si>
  <si>
    <t>sep</t>
  </si>
  <si>
    <t>MEDICAL VISION OPTIX GRUP SRL</t>
  </si>
  <si>
    <t>Platita partial</t>
  </si>
  <si>
    <t>VALDOMEDICA TRADING SRL</t>
  </si>
  <si>
    <t>THERANOVA PROTEZARE SRL</t>
  </si>
  <si>
    <t>ORTODAC SRL Total</t>
  </si>
  <si>
    <t>Întocmit</t>
  </si>
  <si>
    <t>Ec. CODRIN FABIAN</t>
  </si>
  <si>
    <t>10863793</t>
  </si>
  <si>
    <t>CLARFON SA Total</t>
  </si>
  <si>
    <t>ian</t>
  </si>
  <si>
    <t>feb</t>
  </si>
  <si>
    <t>mar</t>
  </si>
  <si>
    <t>apr</t>
  </si>
  <si>
    <t>mai</t>
  </si>
  <si>
    <t>iun</t>
  </si>
  <si>
    <t>iul</t>
  </si>
  <si>
    <t>aug</t>
  </si>
  <si>
    <t>STARKEY LABORATORIES SRL</t>
  </si>
  <si>
    <t>WESOUND AMG SRL</t>
  </si>
  <si>
    <t xml:space="preserve">MESSER MEDICAL HOME CARE RO S.R.L. </t>
  </si>
  <si>
    <t xml:space="preserve">OSTEOPHARM SRL </t>
  </si>
  <si>
    <t>4</t>
  </si>
  <si>
    <t>5</t>
  </si>
  <si>
    <t>7</t>
  </si>
  <si>
    <t>38663248</t>
  </si>
  <si>
    <t>6</t>
  </si>
  <si>
    <t>14071907</t>
  </si>
  <si>
    <t>ORTOPEDICA SRL Total</t>
  </si>
  <si>
    <t>607</t>
  </si>
  <si>
    <t>624</t>
  </si>
  <si>
    <t>MESSER MEDICAL HOME CARE RO SRL</t>
  </si>
  <si>
    <t>MESSER MEDICAL HOME CARE RO SRL Total</t>
  </si>
  <si>
    <t>34226550</t>
  </si>
  <si>
    <t>MEDICAL SERVICES FOR NEUROLOGY SRL</t>
  </si>
  <si>
    <t>MEDICAL SERVICES FOR NEUROLOGY SRL Total</t>
  </si>
  <si>
    <t xml:space="preserve">MEDICAL SERVICE FOR NEUROLOGY SRL </t>
  </si>
  <si>
    <t>MOTIVATION SRL Total</t>
  </si>
  <si>
    <t>658</t>
  </si>
  <si>
    <t>659</t>
  </si>
  <si>
    <t>657</t>
  </si>
  <si>
    <t>649</t>
  </si>
  <si>
    <t>656</t>
  </si>
  <si>
    <t>664</t>
  </si>
  <si>
    <t>661</t>
  </si>
  <si>
    <t>662</t>
  </si>
  <si>
    <t>663</t>
  </si>
  <si>
    <t>665</t>
  </si>
  <si>
    <t>667</t>
  </si>
  <si>
    <t>660</t>
  </si>
  <si>
    <t>30</t>
  </si>
  <si>
    <t>31</t>
  </si>
  <si>
    <t>32</t>
  </si>
  <si>
    <t>33</t>
  </si>
  <si>
    <t>34</t>
  </si>
  <si>
    <t>35</t>
  </si>
  <si>
    <t>8</t>
  </si>
  <si>
    <t>9</t>
  </si>
  <si>
    <t>11</t>
  </si>
  <si>
    <t>12</t>
  </si>
  <si>
    <t>13</t>
  </si>
  <si>
    <t>14</t>
  </si>
  <si>
    <t>15</t>
  </si>
  <si>
    <t>16</t>
  </si>
  <si>
    <t>46</t>
  </si>
  <si>
    <t>59</t>
  </si>
  <si>
    <t>29</t>
  </si>
  <si>
    <t>36</t>
  </si>
  <si>
    <t>37</t>
  </si>
  <si>
    <t>38</t>
  </si>
  <si>
    <t>39</t>
  </si>
  <si>
    <t>40</t>
  </si>
  <si>
    <t>41</t>
  </si>
  <si>
    <t>42</t>
  </si>
  <si>
    <t>43</t>
  </si>
  <si>
    <t>18</t>
  </si>
  <si>
    <t>19</t>
  </si>
  <si>
    <t>20</t>
  </si>
  <si>
    <t>55</t>
  </si>
  <si>
    <t>45</t>
  </si>
  <si>
    <t>21963720</t>
  </si>
  <si>
    <t>MEDICAL VISION OPTIX GRUP SRL Total</t>
  </si>
  <si>
    <t>28</t>
  </si>
  <si>
    <t>56</t>
  </si>
  <si>
    <t>57</t>
  </si>
  <si>
    <t>58</t>
  </si>
  <si>
    <t>53</t>
  </si>
  <si>
    <t>54</t>
  </si>
  <si>
    <t>1</t>
  </si>
  <si>
    <t>2</t>
  </si>
  <si>
    <t>3</t>
  </si>
  <si>
    <t>10</t>
  </si>
  <si>
    <t>17</t>
  </si>
  <si>
    <t>52</t>
  </si>
  <si>
    <t>60</t>
  </si>
  <si>
    <t>47</t>
  </si>
  <si>
    <t>21</t>
  </si>
  <si>
    <t>22</t>
  </si>
  <si>
    <t>23</t>
  </si>
  <si>
    <t>24</t>
  </si>
  <si>
    <t>25</t>
  </si>
  <si>
    <t>26</t>
  </si>
  <si>
    <t>27</t>
  </si>
  <si>
    <t>44</t>
  </si>
  <si>
    <t>51</t>
  </si>
  <si>
    <t>71</t>
  </si>
  <si>
    <t>61</t>
  </si>
  <si>
    <t>64</t>
  </si>
  <si>
    <t>65</t>
  </si>
  <si>
    <t>62</t>
  </si>
  <si>
    <t>63</t>
  </si>
  <si>
    <t>66</t>
  </si>
  <si>
    <t>67</t>
  </si>
  <si>
    <t>68</t>
  </si>
  <si>
    <t>69</t>
  </si>
  <si>
    <t>70</t>
  </si>
  <si>
    <t>80</t>
  </si>
  <si>
    <t>81</t>
  </si>
  <si>
    <t>82</t>
  </si>
  <si>
    <t>83</t>
  </si>
  <si>
    <t>85</t>
  </si>
  <si>
    <t>101</t>
  </si>
  <si>
    <t>104</t>
  </si>
  <si>
    <t>100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</si>
  <si>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</si>
  <si>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</si>
  <si>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</si>
  <si>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</si>
  <si>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</si>
  <si>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</si>
  <si>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</si>
  <si>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</si>
  <si>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</si>
  <si>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</si>
  <si>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102</t>
  </si>
  <si>
    <t>96</t>
  </si>
  <si>
    <t>94</t>
  </si>
  <si>
    <t>95</t>
  </si>
  <si>
    <t>72</t>
  </si>
  <si>
    <t>73</t>
  </si>
  <si>
    <t>74</t>
  </si>
  <si>
    <t>75</t>
  </si>
  <si>
    <t>76</t>
  </si>
  <si>
    <t>77</t>
  </si>
  <si>
    <t>78</t>
  </si>
  <si>
    <t>97</t>
  </si>
  <si>
    <t>98</t>
  </si>
  <si>
    <t>103</t>
  </si>
  <si>
    <t>TRIM 1</t>
  </si>
  <si>
    <t>TRIM 2</t>
  </si>
  <si>
    <t>TRIM 3</t>
  </si>
  <si>
    <t>TRIM 4</t>
  </si>
  <si>
    <t>Director Exec. al Direcţiei Relaţii Contractuale</t>
  </si>
  <si>
    <t>Şef Serviciu  CVR</t>
  </si>
  <si>
    <t>200</t>
  </si>
  <si>
    <t>201</t>
  </si>
  <si>
    <t>202</t>
  </si>
  <si>
    <t>203</t>
  </si>
  <si>
    <t>204</t>
  </si>
  <si>
    <t>205</t>
  </si>
  <si>
    <t>ADAPTARE RECUPERARE KINETOTERAPIE SRL</t>
  </si>
  <si>
    <t>MEDAIR OXYGEN SOLUTIONS SRL</t>
  </si>
  <si>
    <t>35753290</t>
  </si>
  <si>
    <t>MEDAIR OXYGEN SOLUTION SRL</t>
  </si>
  <si>
    <t>MEDAIR OXYGEN SOLUTION SRL Total</t>
  </si>
  <si>
    <t>314</t>
  </si>
  <si>
    <t>315</t>
  </si>
  <si>
    <t>316</t>
  </si>
  <si>
    <t>317</t>
  </si>
  <si>
    <t>318</t>
  </si>
  <si>
    <t>319</t>
  </si>
  <si>
    <t>15736030</t>
  </si>
  <si>
    <t>THERANOVA PROTEZARE SRL Total</t>
  </si>
  <si>
    <t>EUROMEDICAL DISTRIBUTION SRL</t>
  </si>
  <si>
    <t>30-11-2022</t>
  </si>
  <si>
    <t>29-11-2022</t>
  </si>
  <si>
    <t>15105587</t>
  </si>
  <si>
    <t>EUROMEDICAL DISTRIBUTION GRUP SRL</t>
  </si>
  <si>
    <t>EUROMEDICAL DISTRIBUTION GRUP SRL Total</t>
  </si>
  <si>
    <t>09-12-2022</t>
  </si>
  <si>
    <t>320221412</t>
  </si>
  <si>
    <t>NR. 4865 / 17.03.2023</t>
  </si>
  <si>
    <t>Platite in MAR 2023</t>
  </si>
  <si>
    <t>Sumă ordonanţată (platita in MAR 2023)</t>
  </si>
  <si>
    <t>28-02-2023</t>
  </si>
  <si>
    <t>07-03-2023</t>
  </si>
  <si>
    <t>10-03-2023</t>
  </si>
  <si>
    <t>176022</t>
  </si>
  <si>
    <t>176023</t>
  </si>
  <si>
    <t>176024</t>
  </si>
  <si>
    <t>176025</t>
  </si>
  <si>
    <t>201148</t>
  </si>
  <si>
    <t>09-03-2023</t>
  </si>
  <si>
    <t>5700</t>
  </si>
  <si>
    <t>BSX214562</t>
  </si>
  <si>
    <t>08-03-2023</t>
  </si>
  <si>
    <t>CLOF05425</t>
  </si>
  <si>
    <t>GLM0002564</t>
  </si>
  <si>
    <t>1000363136</t>
  </si>
  <si>
    <t>1000363137</t>
  </si>
  <si>
    <t>1000363138</t>
  </si>
  <si>
    <t>1000363139</t>
  </si>
  <si>
    <t>1000363140</t>
  </si>
  <si>
    <t>1000356589</t>
  </si>
  <si>
    <t>14-03-2023</t>
  </si>
  <si>
    <t>Platita complet</t>
  </si>
  <si>
    <t>109962</t>
  </si>
  <si>
    <t>16-02-2023</t>
  </si>
  <si>
    <t>24-02-2023</t>
  </si>
  <si>
    <t>112209</t>
  </si>
  <si>
    <t>112210</t>
  </si>
  <si>
    <t>2942</t>
  </si>
  <si>
    <t>320230122</t>
  </si>
  <si>
    <t>20-02-2023</t>
  </si>
  <si>
    <t>620230042</t>
  </si>
  <si>
    <t>720230174</t>
  </si>
  <si>
    <t>720230175</t>
  </si>
  <si>
    <t>320230153</t>
  </si>
  <si>
    <t>13-03-2023</t>
  </si>
  <si>
    <t>320230154</t>
  </si>
  <si>
    <t>46908</t>
  </si>
  <si>
    <t>46909</t>
  </si>
  <si>
    <t>46910</t>
  </si>
  <si>
    <t>46911</t>
  </si>
  <si>
    <t>Valida</t>
  </si>
  <si>
    <t>OD2023008</t>
  </si>
  <si>
    <t>08-02-2023</t>
  </si>
  <si>
    <t>14-02-2023</t>
  </si>
  <si>
    <t>FEORP00020811</t>
  </si>
  <si>
    <t>3000991</t>
  </si>
  <si>
    <t>3000985</t>
  </si>
  <si>
    <t>3000986</t>
  </si>
  <si>
    <t>3000987</t>
  </si>
  <si>
    <t>3000988</t>
  </si>
  <si>
    <t>3000992</t>
  </si>
  <si>
    <t>01-03-2023</t>
  </si>
  <si>
    <t>3000993</t>
  </si>
  <si>
    <t>3000994</t>
  </si>
  <si>
    <t>03-03-2023</t>
  </si>
  <si>
    <t>2400702</t>
  </si>
  <si>
    <t>2400700</t>
  </si>
  <si>
    <t>1201198</t>
  </si>
  <si>
    <t>2400704</t>
  </si>
  <si>
    <t>3000990</t>
  </si>
  <si>
    <t>92678</t>
  </si>
  <si>
    <t xml:space="preserve">GRIGOR GAROFITA  </t>
  </si>
  <si>
    <t xml:space="preserve">POPDAN LILIANA MANUELA </t>
  </si>
  <si>
    <t>FABIAN CODRIN</t>
  </si>
  <si>
    <t>NR.  1301  / 20.01.2023</t>
  </si>
  <si>
    <t>Sumă ordonanţată (platita in IAN 2023)</t>
  </si>
  <si>
    <t>2853</t>
  </si>
  <si>
    <t>31-12-2022</t>
  </si>
  <si>
    <t>686</t>
  </si>
  <si>
    <t>11-01-2023</t>
  </si>
  <si>
    <t>2854</t>
  </si>
  <si>
    <t>687</t>
  </si>
  <si>
    <t>2855</t>
  </si>
  <si>
    <t>688</t>
  </si>
  <si>
    <t>2856</t>
  </si>
  <si>
    <t>689</t>
  </si>
  <si>
    <t>2857</t>
  </si>
  <si>
    <t>690</t>
  </si>
  <si>
    <t>2858</t>
  </si>
  <si>
    <t>691</t>
  </si>
  <si>
    <t>176011</t>
  </si>
  <si>
    <t>28-12-2022</t>
  </si>
  <si>
    <t>176012</t>
  </si>
  <si>
    <t>176013</t>
  </si>
  <si>
    <t>176014</t>
  </si>
  <si>
    <t>666</t>
  </si>
  <si>
    <t>176015</t>
  </si>
  <si>
    <t>1670619</t>
  </si>
  <si>
    <t>30-12-2022</t>
  </si>
  <si>
    <t>706</t>
  </si>
  <si>
    <t>BSX214434</t>
  </si>
  <si>
    <t>677</t>
  </si>
  <si>
    <t>06-01-2023</t>
  </si>
  <si>
    <t>BSX214435</t>
  </si>
  <si>
    <t>678</t>
  </si>
  <si>
    <t>CLOF05353</t>
  </si>
  <si>
    <t>705</t>
  </si>
  <si>
    <t>14820</t>
  </si>
  <si>
    <t>695</t>
  </si>
  <si>
    <t>12-01-2023</t>
  </si>
  <si>
    <t>GLM0002539</t>
  </si>
  <si>
    <t>680</t>
  </si>
  <si>
    <t>10-01-2023</t>
  </si>
  <si>
    <t>1000341648</t>
  </si>
  <si>
    <t>681</t>
  </si>
  <si>
    <t>1000341649</t>
  </si>
  <si>
    <t>682</t>
  </si>
  <si>
    <t>1000341650</t>
  </si>
  <si>
    <t>683</t>
  </si>
  <si>
    <t>1000341651</t>
  </si>
  <si>
    <t>684</t>
  </si>
  <si>
    <t>1000341652</t>
  </si>
  <si>
    <t>685</t>
  </si>
  <si>
    <t>699</t>
  </si>
  <si>
    <t>701</t>
  </si>
  <si>
    <t>109879</t>
  </si>
  <si>
    <t>27-12-2022</t>
  </si>
  <si>
    <t>111721</t>
  </si>
  <si>
    <t>708</t>
  </si>
  <si>
    <t>111722</t>
  </si>
  <si>
    <t>709</t>
  </si>
  <si>
    <t>111723</t>
  </si>
  <si>
    <t>710</t>
  </si>
  <si>
    <t>111724</t>
  </si>
  <si>
    <t>711</t>
  </si>
  <si>
    <t>MSNSM 14</t>
  </si>
  <si>
    <t>702</t>
  </si>
  <si>
    <t>14-12-2022</t>
  </si>
  <si>
    <t>2794</t>
  </si>
  <si>
    <t>692</t>
  </si>
  <si>
    <t>320221487</t>
  </si>
  <si>
    <t>16-12-2022</t>
  </si>
  <si>
    <t>19-12-2022</t>
  </si>
  <si>
    <t>720221026</t>
  </si>
  <si>
    <t>703</t>
  </si>
  <si>
    <t>45634</t>
  </si>
  <si>
    <t>707</t>
  </si>
  <si>
    <t>OD2022094</t>
  </si>
  <si>
    <t>13-12-2022</t>
  </si>
  <si>
    <t>OD2022095</t>
  </si>
  <si>
    <t>OD2022098</t>
  </si>
  <si>
    <t>OD2022100</t>
  </si>
  <si>
    <t>22-12-2022</t>
  </si>
  <si>
    <t>23-12-2022</t>
  </si>
  <si>
    <t>OD2022097</t>
  </si>
  <si>
    <t>15-12-2022</t>
  </si>
  <si>
    <t>676</t>
  </si>
  <si>
    <t>FEORP00020382</t>
  </si>
  <si>
    <t>696</t>
  </si>
  <si>
    <t>FEORP00020384</t>
  </si>
  <si>
    <t>697</t>
  </si>
  <si>
    <t>FEORP00020383</t>
  </si>
  <si>
    <t>698</t>
  </si>
  <si>
    <t>3000958</t>
  </si>
  <si>
    <t>3000969</t>
  </si>
  <si>
    <t>29-12-2022</t>
  </si>
  <si>
    <t>668</t>
  </si>
  <si>
    <t>3000970</t>
  </si>
  <si>
    <t>669</t>
  </si>
  <si>
    <t>3000971</t>
  </si>
  <si>
    <t>670</t>
  </si>
  <si>
    <t>3000972</t>
  </si>
  <si>
    <t>671</t>
  </si>
  <si>
    <t>3000973</t>
  </si>
  <si>
    <t>672</t>
  </si>
  <si>
    <t>3000974</t>
  </si>
  <si>
    <t>673</t>
  </si>
  <si>
    <t>3000975</t>
  </si>
  <si>
    <t>674</t>
  </si>
  <si>
    <t>3000976</t>
  </si>
  <si>
    <t>675</t>
  </si>
  <si>
    <t>0500696</t>
  </si>
  <si>
    <t>693</t>
  </si>
  <si>
    <t>2400689</t>
  </si>
  <si>
    <t>694</t>
  </si>
  <si>
    <t>2400692</t>
  </si>
  <si>
    <t>704</t>
  </si>
  <si>
    <t>3000977</t>
  </si>
  <si>
    <t>712</t>
  </si>
  <si>
    <t>3000978</t>
  </si>
  <si>
    <t>715</t>
  </si>
  <si>
    <t>92676</t>
  </si>
  <si>
    <t>679</t>
  </si>
  <si>
    <t>09-01-2023</t>
  </si>
  <si>
    <t>Platite in IAN 2023</t>
  </si>
  <si>
    <t>NR. 2921 / 16.02.2023</t>
  </si>
  <si>
    <t>Platite in FEB 2023</t>
  </si>
  <si>
    <t>Sumă ordonanţată (platita in FEB 2023)</t>
  </si>
  <si>
    <t>31-01-2023</t>
  </si>
  <si>
    <t>07-02-2023</t>
  </si>
  <si>
    <t>176017</t>
  </si>
  <si>
    <t>176018</t>
  </si>
  <si>
    <t>176019</t>
  </si>
  <si>
    <t>176020</t>
  </si>
  <si>
    <t>2564</t>
  </si>
  <si>
    <t>BSX214498</t>
  </si>
  <si>
    <t>CLOF05393</t>
  </si>
  <si>
    <t>GLM0002549</t>
  </si>
  <si>
    <t>06-02-2023</t>
  </si>
  <si>
    <t>1000348263</t>
  </si>
  <si>
    <t>714</t>
  </si>
  <si>
    <t>1000348261</t>
  </si>
  <si>
    <t>16-01-2023</t>
  </si>
  <si>
    <t>17-01-2023</t>
  </si>
  <si>
    <t>1000355431</t>
  </si>
  <si>
    <t>1000355432</t>
  </si>
  <si>
    <t>1000355433</t>
  </si>
  <si>
    <t>1000355434</t>
  </si>
  <si>
    <t>109906</t>
  </si>
  <si>
    <t>30-01-2023</t>
  </si>
  <si>
    <t>111993</t>
  </si>
  <si>
    <t>09-02-2023</t>
  </si>
  <si>
    <t>2866</t>
  </si>
  <si>
    <t>13-02-2023</t>
  </si>
  <si>
    <t>320221513</t>
  </si>
  <si>
    <t>700</t>
  </si>
  <si>
    <t>320221512</t>
  </si>
  <si>
    <t>320230001</t>
  </si>
  <si>
    <t>18-01-2023</t>
  </si>
  <si>
    <t>720230071</t>
  </si>
  <si>
    <t>720230072</t>
  </si>
  <si>
    <t>320230029</t>
  </si>
  <si>
    <t>320230028</t>
  </si>
  <si>
    <t>46213</t>
  </si>
  <si>
    <t>46214</t>
  </si>
  <si>
    <t>OD2023003</t>
  </si>
  <si>
    <t>OD2023004</t>
  </si>
  <si>
    <t>25-01-2023</t>
  </si>
  <si>
    <t>OD2023005</t>
  </si>
  <si>
    <t>20-01-2023</t>
  </si>
  <si>
    <t>OD2023006</t>
  </si>
  <si>
    <t>26-01-2023</t>
  </si>
  <si>
    <t>OD2022099</t>
  </si>
  <si>
    <t>OD2023001</t>
  </si>
  <si>
    <t>FEORP00020589</t>
  </si>
  <si>
    <t>FEORP00020590</t>
  </si>
  <si>
    <t>3000979</t>
  </si>
  <si>
    <t>3000980</t>
  </si>
  <si>
    <t>3000981</t>
  </si>
  <si>
    <t>3000982</t>
  </si>
  <si>
    <t>3000983</t>
  </si>
  <si>
    <t>3000984</t>
  </si>
  <si>
    <t>01-02-2023</t>
  </si>
  <si>
    <t>2400697</t>
  </si>
  <si>
    <t>19904205</t>
  </si>
  <si>
    <t>2400695</t>
  </si>
  <si>
    <t>92677</t>
  </si>
  <si>
    <t>CODRIN FABIAN</t>
  </si>
  <si>
    <t>NR. 7941 / 25.04.2023</t>
  </si>
  <si>
    <t>Platite in APR 2023</t>
  </si>
  <si>
    <t>Sumă ordonanţată (platita in APR 2023)</t>
  </si>
  <si>
    <t>31-03-2023</t>
  </si>
  <si>
    <t>147</t>
  </si>
  <si>
    <t>13-04-2023</t>
  </si>
  <si>
    <t>625</t>
  </si>
  <si>
    <t>148</t>
  </si>
  <si>
    <t>626</t>
  </si>
  <si>
    <t>149</t>
  </si>
  <si>
    <t>622</t>
  </si>
  <si>
    <t>152</t>
  </si>
  <si>
    <t>18-04-2023</t>
  </si>
  <si>
    <t>623</t>
  </si>
  <si>
    <t>153</t>
  </si>
  <si>
    <t>176027</t>
  </si>
  <si>
    <t>108</t>
  </si>
  <si>
    <t>03-04-2023</t>
  </si>
  <si>
    <t>176028</t>
  </si>
  <si>
    <t>109</t>
  </si>
  <si>
    <t>176029</t>
  </si>
  <si>
    <t>110</t>
  </si>
  <si>
    <t>176030</t>
  </si>
  <si>
    <t>111</t>
  </si>
  <si>
    <t>176031</t>
  </si>
  <si>
    <t>112</t>
  </si>
  <si>
    <t>176033</t>
  </si>
  <si>
    <t>25-04-2023</t>
  </si>
  <si>
    <t>160</t>
  </si>
  <si>
    <t>9362</t>
  </si>
  <si>
    <t>131</t>
  </si>
  <si>
    <t>12-04-2023</t>
  </si>
  <si>
    <t>BSX214621</t>
  </si>
  <si>
    <t>150</t>
  </si>
  <si>
    <t>CLOF05480</t>
  </si>
  <si>
    <t>136</t>
  </si>
  <si>
    <t>GLM0002575</t>
  </si>
  <si>
    <t>151</t>
  </si>
  <si>
    <t>1000364162</t>
  </si>
  <si>
    <t>138</t>
  </si>
  <si>
    <t>1000364163</t>
  </si>
  <si>
    <t>139</t>
  </si>
  <si>
    <t>1000364164</t>
  </si>
  <si>
    <t>140</t>
  </si>
  <si>
    <t>1000364165</t>
  </si>
  <si>
    <t>141</t>
  </si>
  <si>
    <t>1000364166</t>
  </si>
  <si>
    <t>142</t>
  </si>
  <si>
    <t>1000364167</t>
  </si>
  <si>
    <t>143</t>
  </si>
  <si>
    <t>1000364168</t>
  </si>
  <si>
    <t>144</t>
  </si>
  <si>
    <t>1000364341</t>
  </si>
  <si>
    <t>01-04-2023</t>
  </si>
  <si>
    <t>155</t>
  </si>
  <si>
    <t>145</t>
  </si>
  <si>
    <t>146</t>
  </si>
  <si>
    <t>110066</t>
  </si>
  <si>
    <t>24-03-2023</t>
  </si>
  <si>
    <t>106</t>
  </si>
  <si>
    <t>27-03-2023</t>
  </si>
  <si>
    <t>110067</t>
  </si>
  <si>
    <t>107</t>
  </si>
  <si>
    <t>634</t>
  </si>
  <si>
    <t>123</t>
  </si>
  <si>
    <t>3034</t>
  </si>
  <si>
    <t>128</t>
  </si>
  <si>
    <t>320230247</t>
  </si>
  <si>
    <t>21-03-2023</t>
  </si>
  <si>
    <t>105</t>
  </si>
  <si>
    <t>320230285</t>
  </si>
  <si>
    <t>126</t>
  </si>
  <si>
    <t>11-04-2023</t>
  </si>
  <si>
    <t>320230284</t>
  </si>
  <si>
    <t>127</t>
  </si>
  <si>
    <t>620230066</t>
  </si>
  <si>
    <t>133</t>
  </si>
  <si>
    <t>720230261</t>
  </si>
  <si>
    <t>134</t>
  </si>
  <si>
    <t>720230262</t>
  </si>
  <si>
    <t>135</t>
  </si>
  <si>
    <t>320230373</t>
  </si>
  <si>
    <t>24-04-2023</t>
  </si>
  <si>
    <t>159</t>
  </si>
  <si>
    <t>47355</t>
  </si>
  <si>
    <t>124</t>
  </si>
  <si>
    <t>OD2023013</t>
  </si>
  <si>
    <t>121</t>
  </si>
  <si>
    <t>OD2023012</t>
  </si>
  <si>
    <t>122</t>
  </si>
  <si>
    <t>OD2023014</t>
  </si>
  <si>
    <t>04-04-2023</t>
  </si>
  <si>
    <t>156</t>
  </si>
  <si>
    <t>20-04-2023</t>
  </si>
  <si>
    <t>FEORP00021069</t>
  </si>
  <si>
    <t>132</t>
  </si>
  <si>
    <t>3000995</t>
  </si>
  <si>
    <t>113</t>
  </si>
  <si>
    <t>3000996</t>
  </si>
  <si>
    <t>114</t>
  </si>
  <si>
    <t>3000997</t>
  </si>
  <si>
    <t>115</t>
  </si>
  <si>
    <t>3000998</t>
  </si>
  <si>
    <t>116</t>
  </si>
  <si>
    <t>3000999</t>
  </si>
  <si>
    <t>117</t>
  </si>
  <si>
    <t>3001000</t>
  </si>
  <si>
    <t>118</t>
  </si>
  <si>
    <t>3001001</t>
  </si>
  <si>
    <t>119</t>
  </si>
  <si>
    <t>3001002</t>
  </si>
  <si>
    <t>120</t>
  </si>
  <si>
    <t>2400707</t>
  </si>
  <si>
    <t>129</t>
  </si>
  <si>
    <t>2400710</t>
  </si>
  <si>
    <t>130</t>
  </si>
  <si>
    <t>1201214</t>
  </si>
  <si>
    <t>137</t>
  </si>
  <si>
    <t>3001003</t>
  </si>
  <si>
    <t>21-04-2023</t>
  </si>
  <si>
    <t>157</t>
  </si>
  <si>
    <t>3001004</t>
  </si>
  <si>
    <t>158</t>
  </si>
  <si>
    <t>92679</t>
  </si>
  <si>
    <t>154</t>
  </si>
  <si>
    <t>04724</t>
  </si>
  <si>
    <t>125</t>
  </si>
  <si>
    <t>06-04-2023</t>
  </si>
  <si>
    <t>18059620</t>
  </si>
  <si>
    <t>STARKEY LABORATORIES SRL Total</t>
  </si>
  <si>
    <t>TOTAL 2023</t>
  </si>
  <si>
    <t>NR. 531 /25.07.2023</t>
  </si>
  <si>
    <t>Platite in IUL 2023</t>
  </si>
  <si>
    <t>Sumă ordonanţată (platita in IUN 2023)</t>
  </si>
  <si>
    <t xml:space="preserve">AMCAS 0944 </t>
  </si>
  <si>
    <t>01-07-2023</t>
  </si>
  <si>
    <t>327</t>
  </si>
  <si>
    <t>21-07-2023</t>
  </si>
  <si>
    <t>32799730</t>
  </si>
  <si>
    <t>AGENT MEDICAL SRL Total</t>
  </si>
  <si>
    <t>1351</t>
  </si>
  <si>
    <t>30-06-2023</t>
  </si>
  <si>
    <t>309</t>
  </si>
  <si>
    <t>11-07-2023</t>
  </si>
  <si>
    <t>1354</t>
  </si>
  <si>
    <t>310</t>
  </si>
  <si>
    <t>1355</t>
  </si>
  <si>
    <t>311</t>
  </si>
  <si>
    <t>1356</t>
  </si>
  <si>
    <t>312</t>
  </si>
  <si>
    <t>1352</t>
  </si>
  <si>
    <t>1353</t>
  </si>
  <si>
    <t>1622</t>
  </si>
  <si>
    <t>176048</t>
  </si>
  <si>
    <t>301</t>
  </si>
  <si>
    <t>03-07-2023</t>
  </si>
  <si>
    <t>176050</t>
  </si>
  <si>
    <t>303</t>
  </si>
  <si>
    <t>176051</t>
  </si>
  <si>
    <t>304</t>
  </si>
  <si>
    <t>176053</t>
  </si>
  <si>
    <t>306</t>
  </si>
  <si>
    <t>176054</t>
  </si>
  <si>
    <t>307</t>
  </si>
  <si>
    <t>19552</t>
  </si>
  <si>
    <t>328</t>
  </si>
  <si>
    <t>BSX214851</t>
  </si>
  <si>
    <t>322</t>
  </si>
  <si>
    <t>13-07-2023</t>
  </si>
  <si>
    <t>BSX214783</t>
  </si>
  <si>
    <t>09-06-2023</t>
  </si>
  <si>
    <t>323</t>
  </si>
  <si>
    <t>GLM0002608</t>
  </si>
  <si>
    <t>326</t>
  </si>
  <si>
    <t>18-07-2023</t>
  </si>
  <si>
    <t>1000387020</t>
  </si>
  <si>
    <t>334</t>
  </si>
  <si>
    <t>LINDE GAZ ROMÂNIA SRL</t>
  </si>
  <si>
    <t>1000387021</t>
  </si>
  <si>
    <t>335</t>
  </si>
  <si>
    <t>1000387022</t>
  </si>
  <si>
    <t>336</t>
  </si>
  <si>
    <t>1000387023</t>
  </si>
  <si>
    <t>337</t>
  </si>
  <si>
    <t>1000387024</t>
  </si>
  <si>
    <t>338</t>
  </si>
  <si>
    <t>1000387025</t>
  </si>
  <si>
    <t>339</t>
  </si>
  <si>
    <t>1000387026</t>
  </si>
  <si>
    <t>340</t>
  </si>
  <si>
    <t>1000387027</t>
  </si>
  <si>
    <t>341</t>
  </si>
  <si>
    <t>1000387028</t>
  </si>
  <si>
    <t>342</t>
  </si>
  <si>
    <t>1000387029</t>
  </si>
  <si>
    <t>343</t>
  </si>
  <si>
    <t>1000387030</t>
  </si>
  <si>
    <t>344</t>
  </si>
  <si>
    <t>1000387031</t>
  </si>
  <si>
    <t>345</t>
  </si>
  <si>
    <t>1000387032</t>
  </si>
  <si>
    <t>346</t>
  </si>
  <si>
    <t>1000387033</t>
  </si>
  <si>
    <t>347</t>
  </si>
  <si>
    <t>LINDE GAZ ROMÂNIA SRL Total</t>
  </si>
  <si>
    <t>324</t>
  </si>
  <si>
    <t>17-07-2023</t>
  </si>
  <si>
    <t>325</t>
  </si>
  <si>
    <t>01-06-2023</t>
  </si>
  <si>
    <t>288</t>
  </si>
  <si>
    <t>28-06-2023</t>
  </si>
  <si>
    <t>275</t>
  </si>
  <si>
    <t>329</t>
  </si>
  <si>
    <t>276</t>
  </si>
  <si>
    <t>330</t>
  </si>
  <si>
    <t>277</t>
  </si>
  <si>
    <t>331</t>
  </si>
  <si>
    <t>278</t>
  </si>
  <si>
    <t>332</t>
  </si>
  <si>
    <t>287</t>
  </si>
  <si>
    <t>26-06-2023</t>
  </si>
  <si>
    <t>3338</t>
  </si>
  <si>
    <t>348</t>
  </si>
  <si>
    <t>24-07-2023</t>
  </si>
  <si>
    <t>320230630</t>
  </si>
  <si>
    <t>10-06-2023</t>
  </si>
  <si>
    <t>284</t>
  </si>
  <si>
    <t>22-06-2023</t>
  </si>
  <si>
    <t>320230631</t>
  </si>
  <si>
    <t>285</t>
  </si>
  <si>
    <t>320230749</t>
  </si>
  <si>
    <t>308</t>
  </si>
  <si>
    <t>720230611</t>
  </si>
  <si>
    <t>720230612</t>
  </si>
  <si>
    <t>720230486</t>
  </si>
  <si>
    <t>320230806</t>
  </si>
  <si>
    <t>352</t>
  </si>
  <si>
    <t>OD2023032</t>
  </si>
  <si>
    <t>23-06-2023</t>
  </si>
  <si>
    <t>286</t>
  </si>
  <si>
    <t>FEORP00021840</t>
  </si>
  <si>
    <t>320</t>
  </si>
  <si>
    <t>FEORP00021841</t>
  </si>
  <si>
    <t>321</t>
  </si>
  <si>
    <t>3001030</t>
  </si>
  <si>
    <t>289</t>
  </si>
  <si>
    <t>3001031</t>
  </si>
  <si>
    <t>290</t>
  </si>
  <si>
    <t>3001032</t>
  </si>
  <si>
    <t>291</t>
  </si>
  <si>
    <t>3001033</t>
  </si>
  <si>
    <t>292</t>
  </si>
  <si>
    <t>3001034</t>
  </si>
  <si>
    <t>293</t>
  </si>
  <si>
    <t>3001035</t>
  </si>
  <si>
    <t>294</t>
  </si>
  <si>
    <t>298</t>
  </si>
  <si>
    <t>3001040</t>
  </si>
  <si>
    <t>3001029</t>
  </si>
  <si>
    <t>313</t>
  </si>
  <si>
    <t>2400724</t>
  </si>
  <si>
    <t>333</t>
  </si>
  <si>
    <t>1201253</t>
  </si>
  <si>
    <t>350</t>
  </si>
  <si>
    <t>19906666</t>
  </si>
  <si>
    <t>351</t>
  </si>
  <si>
    <t>92682</t>
  </si>
  <si>
    <t>349</t>
  </si>
  <si>
    <t>NR. 428 / 22.06.2023</t>
  </si>
  <si>
    <t>Platite in IUN 2023</t>
  </si>
  <si>
    <t>4737</t>
  </si>
  <si>
    <t>31-05-2023</t>
  </si>
  <si>
    <t>237</t>
  </si>
  <si>
    <t>06-06-2023</t>
  </si>
  <si>
    <t>15182733</t>
  </si>
  <si>
    <t>ADAPTARE RECUPERARE KINETOTERAPIE SRL Total</t>
  </si>
  <si>
    <t>1156</t>
  </si>
  <si>
    <t>255</t>
  </si>
  <si>
    <t>16-06-2023</t>
  </si>
  <si>
    <t>1157</t>
  </si>
  <si>
    <t>256</t>
  </si>
  <si>
    <t>1158</t>
  </si>
  <si>
    <t>257</t>
  </si>
  <si>
    <t>1159</t>
  </si>
  <si>
    <t>258</t>
  </si>
  <si>
    <t>1160</t>
  </si>
  <si>
    <t>259</t>
  </si>
  <si>
    <t>1161</t>
  </si>
  <si>
    <t>176041</t>
  </si>
  <si>
    <t>25-05-2023</t>
  </si>
  <si>
    <t>223</t>
  </si>
  <si>
    <t>176042</t>
  </si>
  <si>
    <t>224</t>
  </si>
  <si>
    <t>176043</t>
  </si>
  <si>
    <t>225</t>
  </si>
  <si>
    <t>176044</t>
  </si>
  <si>
    <t>226</t>
  </si>
  <si>
    <t>176045</t>
  </si>
  <si>
    <t>227</t>
  </si>
  <si>
    <t>176046</t>
  </si>
  <si>
    <t>228</t>
  </si>
  <si>
    <t>15208</t>
  </si>
  <si>
    <t>264</t>
  </si>
  <si>
    <t>19-06-2023</t>
  </si>
  <si>
    <t>371</t>
  </si>
  <si>
    <t>27689773</t>
  </si>
  <si>
    <t>AUDIOLOGOS SRL</t>
  </si>
  <si>
    <t>AUDIOLOGOS SRL Total</t>
  </si>
  <si>
    <t>BSX214728</t>
  </si>
  <si>
    <t>244</t>
  </si>
  <si>
    <t>08-06-2023</t>
  </si>
  <si>
    <t>CLOF05567</t>
  </si>
  <si>
    <t>267</t>
  </si>
  <si>
    <t>GLM0002600</t>
  </si>
  <si>
    <t>249</t>
  </si>
  <si>
    <t>12-06-2023</t>
  </si>
  <si>
    <t>1000386096</t>
  </si>
  <si>
    <t>268</t>
  </si>
  <si>
    <t>1000386097</t>
  </si>
  <si>
    <t>269</t>
  </si>
  <si>
    <t>1000386098</t>
  </si>
  <si>
    <t>270</t>
  </si>
  <si>
    <t>1000386099</t>
  </si>
  <si>
    <t>271</t>
  </si>
  <si>
    <t>1000386100</t>
  </si>
  <si>
    <t>272</t>
  </si>
  <si>
    <t>1000386101</t>
  </si>
  <si>
    <t>273</t>
  </si>
  <si>
    <t>1000386102</t>
  </si>
  <si>
    <t>274</t>
  </si>
  <si>
    <t>1000386103</t>
  </si>
  <si>
    <t>1000386104</t>
  </si>
  <si>
    <t>1000386105</t>
  </si>
  <si>
    <t>253</t>
  </si>
  <si>
    <t>254</t>
  </si>
  <si>
    <t>110150</t>
  </si>
  <si>
    <t>241</t>
  </si>
  <si>
    <t>07-06-2023</t>
  </si>
  <si>
    <t>110151</t>
  </si>
  <si>
    <t>242</t>
  </si>
  <si>
    <t>281</t>
  </si>
  <si>
    <t>21-06-2023</t>
  </si>
  <si>
    <t>282</t>
  </si>
  <si>
    <t>3244</t>
  </si>
  <si>
    <t>280</t>
  </si>
  <si>
    <t>320230541</t>
  </si>
  <si>
    <t>247</t>
  </si>
  <si>
    <t>320230540</t>
  </si>
  <si>
    <t>248</t>
  </si>
  <si>
    <t>620230123</t>
  </si>
  <si>
    <t>250</t>
  </si>
  <si>
    <t>14-06-2023</t>
  </si>
  <si>
    <t>720230461</t>
  </si>
  <si>
    <t>251</t>
  </si>
  <si>
    <t>720230462</t>
  </si>
  <si>
    <t>252</t>
  </si>
  <si>
    <t>48408</t>
  </si>
  <si>
    <t>245</t>
  </si>
  <si>
    <t>48409</t>
  </si>
  <si>
    <t>246</t>
  </si>
  <si>
    <t>OD2023031</t>
  </si>
  <si>
    <t>240</t>
  </si>
  <si>
    <t>FEORP00021531</t>
  </si>
  <si>
    <t>261</t>
  </si>
  <si>
    <t>FEORP00021532</t>
  </si>
  <si>
    <t>262</t>
  </si>
  <si>
    <t>FEORP00021529</t>
  </si>
  <si>
    <t>263</t>
  </si>
  <si>
    <t>3001018</t>
  </si>
  <si>
    <t>229</t>
  </si>
  <si>
    <t>3001019</t>
  </si>
  <si>
    <t>230</t>
  </si>
  <si>
    <t>3001020</t>
  </si>
  <si>
    <t>231</t>
  </si>
  <si>
    <t>3001021</t>
  </si>
  <si>
    <t>232</t>
  </si>
  <si>
    <t>3001022</t>
  </si>
  <si>
    <t>233</t>
  </si>
  <si>
    <t>3001023</t>
  </si>
  <si>
    <t>234</t>
  </si>
  <si>
    <t>3001024</t>
  </si>
  <si>
    <t>235</t>
  </si>
  <si>
    <t>3001025</t>
  </si>
  <si>
    <t>236</t>
  </si>
  <si>
    <t>3001026</t>
  </si>
  <si>
    <t>238</t>
  </si>
  <si>
    <t>3001027</t>
  </si>
  <si>
    <t>239</t>
  </si>
  <si>
    <t>2400718</t>
  </si>
  <si>
    <t>266</t>
  </si>
  <si>
    <t>19906257</t>
  </si>
  <si>
    <t>279</t>
  </si>
  <si>
    <t>92681</t>
  </si>
  <si>
    <t>283</t>
  </si>
  <si>
    <t>265</t>
  </si>
  <si>
    <t>1575</t>
  </si>
  <si>
    <t>243</t>
  </si>
  <si>
    <t>33123255</t>
  </si>
  <si>
    <t>WESOUND AMG SRL Total</t>
  </si>
  <si>
    <t>NR.  10337 / 25.05.2023</t>
  </si>
  <si>
    <t>Platite in MAI 2023</t>
  </si>
  <si>
    <t>Sumă ordonanţată (platita in MAI 2023)</t>
  </si>
  <si>
    <t>741</t>
  </si>
  <si>
    <t>30-04-2023</t>
  </si>
  <si>
    <t>187</t>
  </si>
  <si>
    <t>10-05-2023</t>
  </si>
  <si>
    <t>740</t>
  </si>
  <si>
    <t>188</t>
  </si>
  <si>
    <t>744</t>
  </si>
  <si>
    <t>189</t>
  </si>
  <si>
    <t>739</t>
  </si>
  <si>
    <t>190</t>
  </si>
  <si>
    <t>742</t>
  </si>
  <si>
    <t>191</t>
  </si>
  <si>
    <t>743</t>
  </si>
  <si>
    <t>192</t>
  </si>
  <si>
    <t>176034</t>
  </si>
  <si>
    <t>28-04-2023</t>
  </si>
  <si>
    <t>173</t>
  </si>
  <si>
    <t>176035</t>
  </si>
  <si>
    <t>174</t>
  </si>
  <si>
    <t>03-05-2023</t>
  </si>
  <si>
    <t>176036</t>
  </si>
  <si>
    <t>175</t>
  </si>
  <si>
    <t>176037</t>
  </si>
  <si>
    <t>176</t>
  </si>
  <si>
    <t>176038</t>
  </si>
  <si>
    <t>177</t>
  </si>
  <si>
    <t>11847</t>
  </si>
  <si>
    <t>181</t>
  </si>
  <si>
    <t>BSX214647</t>
  </si>
  <si>
    <t>179</t>
  </si>
  <si>
    <t>08-05-2023</t>
  </si>
  <si>
    <t>CLOF05532</t>
  </si>
  <si>
    <t>197</t>
  </si>
  <si>
    <t>11-05-2023</t>
  </si>
  <si>
    <t>GLM0002589</t>
  </si>
  <si>
    <t>195</t>
  </si>
  <si>
    <t>1000378397</t>
  </si>
  <si>
    <t>1000378398</t>
  </si>
  <si>
    <t>1000378399</t>
  </si>
  <si>
    <t>1000378400</t>
  </si>
  <si>
    <t>206</t>
  </si>
  <si>
    <t>1000378401</t>
  </si>
  <si>
    <t>207</t>
  </si>
  <si>
    <t>1000378402</t>
  </si>
  <si>
    <t>208</t>
  </si>
  <si>
    <t>1000378403</t>
  </si>
  <si>
    <t>209</t>
  </si>
  <si>
    <t>1000378404</t>
  </si>
  <si>
    <t>210</t>
  </si>
  <si>
    <t>110084</t>
  </si>
  <si>
    <t>161</t>
  </si>
  <si>
    <t>110086</t>
  </si>
  <si>
    <t>162</t>
  </si>
  <si>
    <t>110085</t>
  </si>
  <si>
    <t>163</t>
  </si>
  <si>
    <t>112569</t>
  </si>
  <si>
    <t>213</t>
  </si>
  <si>
    <t>15-05-2023</t>
  </si>
  <si>
    <t>112571</t>
  </si>
  <si>
    <t>214</t>
  </si>
  <si>
    <t>112570</t>
  </si>
  <si>
    <t>215</t>
  </si>
  <si>
    <t>3130</t>
  </si>
  <si>
    <t>320230412</t>
  </si>
  <si>
    <t>182</t>
  </si>
  <si>
    <t>320230413</t>
  </si>
  <si>
    <t>183</t>
  </si>
  <si>
    <t>720230363</t>
  </si>
  <si>
    <t>198</t>
  </si>
  <si>
    <t>720230364</t>
  </si>
  <si>
    <t>199</t>
  </si>
  <si>
    <t>320230503</t>
  </si>
  <si>
    <t>22-05-2023</t>
  </si>
  <si>
    <t>217</t>
  </si>
  <si>
    <t>47766</t>
  </si>
  <si>
    <t>180</t>
  </si>
  <si>
    <t>09-05-2023</t>
  </si>
  <si>
    <t>OD2023020</t>
  </si>
  <si>
    <t>27-04-2023</t>
  </si>
  <si>
    <t>178</t>
  </si>
  <si>
    <t>OD2023021</t>
  </si>
  <si>
    <t>211</t>
  </si>
  <si>
    <t>OD2023022</t>
  </si>
  <si>
    <t>04-05-2023</t>
  </si>
  <si>
    <t>212</t>
  </si>
  <si>
    <t>OD2023018</t>
  </si>
  <si>
    <t>01-05-2023</t>
  </si>
  <si>
    <t>216</t>
  </si>
  <si>
    <t>19-05-2023</t>
  </si>
  <si>
    <t>OD2023025</t>
  </si>
  <si>
    <t>17-05-2023</t>
  </si>
  <si>
    <t>218</t>
  </si>
  <si>
    <t>3001013</t>
  </si>
  <si>
    <t>164</t>
  </si>
  <si>
    <t>3001005</t>
  </si>
  <si>
    <t>165</t>
  </si>
  <si>
    <t>3001006</t>
  </si>
  <si>
    <t>166</t>
  </si>
  <si>
    <t>3001007</t>
  </si>
  <si>
    <t>167</t>
  </si>
  <si>
    <t>3001008</t>
  </si>
  <si>
    <t>168</t>
  </si>
  <si>
    <t>3001009</t>
  </si>
  <si>
    <t>169</t>
  </si>
  <si>
    <t>3001010</t>
  </si>
  <si>
    <t>170</t>
  </si>
  <si>
    <t>3001011</t>
  </si>
  <si>
    <t>171</t>
  </si>
  <si>
    <t>3001012</t>
  </si>
  <si>
    <t>172</t>
  </si>
  <si>
    <t>2400712</t>
  </si>
  <si>
    <t>184</t>
  </si>
  <si>
    <t>2400717</t>
  </si>
  <si>
    <t>185</t>
  </si>
  <si>
    <t>2400715</t>
  </si>
  <si>
    <t>186</t>
  </si>
  <si>
    <t>3001014</t>
  </si>
  <si>
    <t>23-05-2023</t>
  </si>
  <si>
    <t>219</t>
  </si>
  <si>
    <t>3001015</t>
  </si>
  <si>
    <t>220</t>
  </si>
  <si>
    <t>3001016</t>
  </si>
  <si>
    <t>221</t>
  </si>
  <si>
    <t>3001017</t>
  </si>
  <si>
    <t>222</t>
  </si>
  <si>
    <t>24-05-2023</t>
  </si>
  <si>
    <t>92867</t>
  </si>
  <si>
    <t>194</t>
  </si>
  <si>
    <t>92680</t>
  </si>
  <si>
    <t>196</t>
  </si>
  <si>
    <t>04843</t>
  </si>
  <si>
    <t>193</t>
  </si>
  <si>
    <t>EASYCARE MEDICAL SRL</t>
  </si>
  <si>
    <t>TRIAMED SRL</t>
  </si>
  <si>
    <t>K02</t>
  </si>
  <si>
    <t>A01</t>
  </si>
  <si>
    <t>1918</t>
  </si>
  <si>
    <t>31-07-2023</t>
  </si>
  <si>
    <t>1919</t>
  </si>
  <si>
    <t>1920</t>
  </si>
  <si>
    <t>1921</t>
  </si>
  <si>
    <t>1922</t>
  </si>
  <si>
    <t>1923</t>
  </si>
  <si>
    <t>1924</t>
  </si>
  <si>
    <t>176056</t>
  </si>
  <si>
    <t>176057</t>
  </si>
  <si>
    <t>176058</t>
  </si>
  <si>
    <t>176059</t>
  </si>
  <si>
    <t>176060</t>
  </si>
  <si>
    <t>176061</t>
  </si>
  <si>
    <t>176062</t>
  </si>
  <si>
    <t>22814</t>
  </si>
  <si>
    <t>01-08-2023</t>
  </si>
  <si>
    <t>BSX214957</t>
  </si>
  <si>
    <t>BSX214958</t>
  </si>
  <si>
    <t>CLOF05615</t>
  </si>
  <si>
    <t>25-07-2023</t>
  </si>
  <si>
    <t>CLOF05616</t>
  </si>
  <si>
    <t>CLOF05681</t>
  </si>
  <si>
    <t>CLOF05682</t>
  </si>
  <si>
    <t>EM50265</t>
  </si>
  <si>
    <t>35331295</t>
  </si>
  <si>
    <t>EASYCARE MEDICAL SRL Total</t>
  </si>
  <si>
    <t>GLM0002620</t>
  </si>
  <si>
    <t>1000394910</t>
  </si>
  <si>
    <t>1000394911</t>
  </si>
  <si>
    <t>1000401019</t>
  </si>
  <si>
    <t>1000394913</t>
  </si>
  <si>
    <t>1000394914</t>
  </si>
  <si>
    <t>1000394915</t>
  </si>
  <si>
    <t>1000394916</t>
  </si>
  <si>
    <t>1000394917</t>
  </si>
  <si>
    <t>1000394918</t>
  </si>
  <si>
    <t>1000394919</t>
  </si>
  <si>
    <t>1000394920</t>
  </si>
  <si>
    <t>1000394921</t>
  </si>
  <si>
    <t>1000394922</t>
  </si>
  <si>
    <t>429</t>
  </si>
  <si>
    <t>28-07-2023</t>
  </si>
  <si>
    <t>430</t>
  </si>
  <si>
    <t>555</t>
  </si>
  <si>
    <t>556</t>
  </si>
  <si>
    <t>557</t>
  </si>
  <si>
    <t>558</t>
  </si>
  <si>
    <t>3412</t>
  </si>
  <si>
    <t>620230164</t>
  </si>
  <si>
    <t>320230857</t>
  </si>
  <si>
    <t>320230858</t>
  </si>
  <si>
    <t>320230859</t>
  </si>
  <si>
    <t>620230181</t>
  </si>
  <si>
    <t>720230648</t>
  </si>
  <si>
    <t>720230649</t>
  </si>
  <si>
    <t>49286</t>
  </si>
  <si>
    <t>49593</t>
  </si>
  <si>
    <t>49594</t>
  </si>
  <si>
    <t>49595</t>
  </si>
  <si>
    <t>OD2023039</t>
  </si>
  <si>
    <t>OD2023043</t>
  </si>
  <si>
    <t>22-08-2023</t>
  </si>
  <si>
    <t>23-08-2023</t>
  </si>
  <si>
    <t>OD2023044</t>
  </si>
  <si>
    <t>OD2023041</t>
  </si>
  <si>
    <t>OD2023036</t>
  </si>
  <si>
    <t>FEORP00022035</t>
  </si>
  <si>
    <t>FEORP00022036</t>
  </si>
  <si>
    <t>3001042</t>
  </si>
  <si>
    <t>3001043</t>
  </si>
  <si>
    <t>3001044</t>
  </si>
  <si>
    <t>3001045</t>
  </si>
  <si>
    <t>3001046</t>
  </si>
  <si>
    <t>3001047</t>
  </si>
  <si>
    <t>3001048</t>
  </si>
  <si>
    <t>3001049</t>
  </si>
  <si>
    <t>3001050</t>
  </si>
  <si>
    <t>0500755</t>
  </si>
  <si>
    <t>0500756</t>
  </si>
  <si>
    <t>2400735</t>
  </si>
  <si>
    <t>2400741</t>
  </si>
  <si>
    <t>92683</t>
  </si>
  <si>
    <t>92684</t>
  </si>
  <si>
    <t>573</t>
  </si>
  <si>
    <t>19166951</t>
  </si>
  <si>
    <t>TRIAMED SRL Total</t>
  </si>
  <si>
    <t>Platite in AUG 2023 pe categorii de dispozitive</t>
  </si>
  <si>
    <t>Valoare decontata</t>
  </si>
  <si>
    <t>B</t>
  </si>
  <si>
    <t>C</t>
  </si>
  <si>
    <t>G</t>
  </si>
  <si>
    <t>K</t>
  </si>
  <si>
    <t>M</t>
  </si>
  <si>
    <t>H</t>
  </si>
  <si>
    <t>D</t>
  </si>
  <si>
    <t>F</t>
  </si>
  <si>
    <t>A</t>
  </si>
  <si>
    <t>Total de control</t>
  </si>
  <si>
    <t>I</t>
  </si>
  <si>
    <t>LAUDITIF SRL</t>
  </si>
  <si>
    <t>NR.  658 / 27.09.2023</t>
  </si>
  <si>
    <t>Platite in SEP 2023</t>
  </si>
  <si>
    <t>Sumă ordonanţată (platita in SEP 2023)</t>
  </si>
  <si>
    <t xml:space="preserve">AMCAS 0980 </t>
  </si>
  <si>
    <t>31-08-2023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</si>
  <si>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</si>
  <si>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</si>
  <si>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</si>
  <si>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</si>
  <si>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</si>
  <si>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</si>
  <si>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</si>
  <si>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</si>
  <si>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</si>
  <si>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</si>
  <si>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</si>
  <si>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176066</t>
  </si>
  <si>
    <t>176067</t>
  </si>
  <si>
    <t>176068</t>
  </si>
  <si>
    <t>176069</t>
  </si>
  <si>
    <t>176070</t>
  </si>
  <si>
    <t>176065</t>
  </si>
  <si>
    <t>176072</t>
  </si>
  <si>
    <t>21-09-2023</t>
  </si>
  <si>
    <t>176073</t>
  </si>
  <si>
    <t>176074</t>
  </si>
  <si>
    <t>176075</t>
  </si>
  <si>
    <t>176076</t>
  </si>
  <si>
    <t>176077</t>
  </si>
  <si>
    <t>26858</t>
  </si>
  <si>
    <t>BSX215066</t>
  </si>
  <si>
    <t>BSX215067</t>
  </si>
  <si>
    <t>CLOF05757</t>
  </si>
  <si>
    <t>EM50266</t>
  </si>
  <si>
    <t>GLM0002633</t>
  </si>
  <si>
    <t>1009</t>
  </si>
  <si>
    <t>47724689</t>
  </si>
  <si>
    <t>LAUDITIF S.R.L.</t>
  </si>
  <si>
    <t>LAUDITIF S.R.L. Total</t>
  </si>
  <si>
    <t>1000402393</t>
  </si>
  <si>
    <t>1000402394</t>
  </si>
  <si>
    <t>1000402395</t>
  </si>
  <si>
    <t>1000402396</t>
  </si>
  <si>
    <t>1000402397</t>
  </si>
  <si>
    <t>1000402398</t>
  </si>
  <si>
    <t>1000402399</t>
  </si>
  <si>
    <t>1000402400</t>
  </si>
  <si>
    <t>1000402401</t>
  </si>
  <si>
    <t>1000402402</t>
  </si>
  <si>
    <t>1000402403</t>
  </si>
  <si>
    <t>1000402405</t>
  </si>
  <si>
    <t>1000402404</t>
  </si>
  <si>
    <t>12-09-2023</t>
  </si>
  <si>
    <t>044</t>
  </si>
  <si>
    <t>755</t>
  </si>
  <si>
    <t>756</t>
  </si>
  <si>
    <t>761</t>
  </si>
  <si>
    <t>762</t>
  </si>
  <si>
    <t>763</t>
  </si>
  <si>
    <t>3500</t>
  </si>
  <si>
    <t>3501</t>
  </si>
  <si>
    <t>720230773</t>
  </si>
  <si>
    <t>720230774</t>
  </si>
  <si>
    <t>320231041</t>
  </si>
  <si>
    <t>320231042</t>
  </si>
  <si>
    <t>320230973</t>
  </si>
  <si>
    <t>620230224</t>
  </si>
  <si>
    <t>320231132</t>
  </si>
  <si>
    <t>19-09-2023</t>
  </si>
  <si>
    <t>49983</t>
  </si>
  <si>
    <t>49984</t>
  </si>
  <si>
    <t>49985</t>
  </si>
  <si>
    <t>OD02023049</t>
  </si>
  <si>
    <t>01-09-2023</t>
  </si>
  <si>
    <t>26-09-2023</t>
  </si>
  <si>
    <t>OD02023050</t>
  </si>
  <si>
    <t>OD2023056</t>
  </si>
  <si>
    <t>rest august</t>
  </si>
  <si>
    <t>OD2023058</t>
  </si>
  <si>
    <t>alocat sep</t>
  </si>
  <si>
    <t>OD2023052</t>
  </si>
  <si>
    <t>OD002023046</t>
  </si>
  <si>
    <t>FEORP00022273</t>
  </si>
  <si>
    <t>FEORP00022274</t>
  </si>
  <si>
    <t>3001053</t>
  </si>
  <si>
    <t>3001054</t>
  </si>
  <si>
    <t>3001055</t>
  </si>
  <si>
    <t>3001056</t>
  </si>
  <si>
    <t>3001057</t>
  </si>
  <si>
    <t>3001058</t>
  </si>
  <si>
    <t>3001059</t>
  </si>
  <si>
    <t>3001060</t>
  </si>
  <si>
    <t>0500778</t>
  </si>
  <si>
    <t>2400742</t>
  </si>
  <si>
    <t>2400747</t>
  </si>
  <si>
    <t>19907560</t>
  </si>
  <si>
    <t>3001061</t>
  </si>
  <si>
    <t>3001062</t>
  </si>
  <si>
    <t>22-09-2023</t>
  </si>
  <si>
    <t>3001063</t>
  </si>
  <si>
    <t>3001064</t>
  </si>
  <si>
    <t>92685</t>
  </si>
  <si>
    <t>92686</t>
  </si>
  <si>
    <t>590</t>
  </si>
  <si>
    <t>C Incontin urinara</t>
  </si>
  <si>
    <t>578.30</t>
  </si>
  <si>
    <t>B Protezare stomii</t>
  </si>
  <si>
    <t>F   Dispoz de mers</t>
  </si>
  <si>
    <t>A Proteze ORL</t>
  </si>
  <si>
    <t>G   Orteze</t>
  </si>
  <si>
    <t>H Incaltam ortoped</t>
  </si>
  <si>
    <t>D Proteze membru inf</t>
  </si>
  <si>
    <t>I        Disp defic vizuale</t>
  </si>
  <si>
    <t>K Echipam oxigenoterapie</t>
  </si>
  <si>
    <t>M Proteza externa san</t>
  </si>
  <si>
    <t>NR.  726 /12.10.2023</t>
  </si>
  <si>
    <t>Platite in OCT 2023</t>
  </si>
  <si>
    <t>Sumă ordonanţată (platita in OCT 2023)</t>
  </si>
  <si>
    <t>2594</t>
  </si>
  <si>
    <t>30-09-2023</t>
  </si>
  <si>
    <t>2595</t>
  </si>
  <si>
    <t>2596</t>
  </si>
  <si>
    <t>2597</t>
  </si>
  <si>
    <t>2599</t>
  </si>
  <si>
    <t>2600</t>
  </si>
  <si>
    <t>2601</t>
  </si>
  <si>
    <t>2602</t>
  </si>
  <si>
    <t>2603</t>
  </si>
  <si>
    <t>2598</t>
  </si>
  <si>
    <t>176078</t>
  </si>
  <si>
    <t>28-09-2023</t>
  </si>
  <si>
    <t>176079</t>
  </si>
  <si>
    <t>176081</t>
  </si>
  <si>
    <t>CLOF05836</t>
  </si>
  <si>
    <t>29-09-2023</t>
  </si>
  <si>
    <t>GLM0002646</t>
  </si>
  <si>
    <t>1000409647</t>
  </si>
  <si>
    <t>1000409648</t>
  </si>
  <si>
    <t>1000409649</t>
  </si>
  <si>
    <t>1000409651</t>
  </si>
  <si>
    <t>1000409652</t>
  </si>
  <si>
    <t>1000409654</t>
  </si>
  <si>
    <t>1000409655</t>
  </si>
  <si>
    <t>1000409657</t>
  </si>
  <si>
    <t>1000409658</t>
  </si>
  <si>
    <t>1000409659</t>
  </si>
  <si>
    <t>1000409660</t>
  </si>
  <si>
    <t>1000409661</t>
  </si>
  <si>
    <t>1059</t>
  </si>
  <si>
    <t>1061</t>
  </si>
  <si>
    <t>1062</t>
  </si>
  <si>
    <t>1064</t>
  </si>
  <si>
    <t>1055</t>
  </si>
  <si>
    <t>1056</t>
  </si>
  <si>
    <t>1057</t>
  </si>
  <si>
    <t>320231174</t>
  </si>
  <si>
    <t>320231175</t>
  </si>
  <si>
    <t>320231176</t>
  </si>
  <si>
    <t>620230250</t>
  </si>
  <si>
    <t>FEORP00022640</t>
  </si>
  <si>
    <t>3001065</t>
  </si>
  <si>
    <t>3001066</t>
  </si>
  <si>
    <t>3001067</t>
  </si>
  <si>
    <t>3001068</t>
  </si>
  <si>
    <t>3001069</t>
  </si>
  <si>
    <t>3001070</t>
  </si>
  <si>
    <t>0500793</t>
  </si>
  <si>
    <t>2400749</t>
  </si>
  <si>
    <t>O Manson compresiv</t>
  </si>
  <si>
    <t xml:space="preserve">AMCAS 1016 </t>
  </si>
  <si>
    <t>30376</t>
  </si>
  <si>
    <t>BSX215160</t>
  </si>
  <si>
    <t>BSX215161</t>
  </si>
  <si>
    <t>1016</t>
  </si>
  <si>
    <t>EM50281</t>
  </si>
  <si>
    <t>01-10-2023</t>
  </si>
  <si>
    <t>3604</t>
  </si>
  <si>
    <t>3605</t>
  </si>
  <si>
    <t>720230986</t>
  </si>
  <si>
    <t>720230987</t>
  </si>
  <si>
    <t>320231301</t>
  </si>
  <si>
    <t>19-10-2023</t>
  </si>
  <si>
    <t>OD2023062</t>
  </si>
  <si>
    <t>03-10-2023</t>
  </si>
  <si>
    <t>OD2023063</t>
  </si>
  <si>
    <t>04-10-2023</t>
  </si>
  <si>
    <t>OD2023065</t>
  </si>
  <si>
    <t>06-10-2023</t>
  </si>
  <si>
    <t>OD2023066</t>
  </si>
  <si>
    <t>10-10-2023</t>
  </si>
  <si>
    <t>OD2023067</t>
  </si>
  <si>
    <t>12-10-2023</t>
  </si>
  <si>
    <t>OD2023069</t>
  </si>
  <si>
    <t>18-10-2023</t>
  </si>
  <si>
    <t>OD2023068</t>
  </si>
  <si>
    <t>17-10-2023</t>
  </si>
  <si>
    <t>50627</t>
  </si>
  <si>
    <t>50628</t>
  </si>
  <si>
    <t>50629</t>
  </si>
  <si>
    <t>2400754</t>
  </si>
  <si>
    <t>19908132</t>
  </si>
  <si>
    <t>19908158</t>
  </si>
  <si>
    <t>92688</t>
  </si>
  <si>
    <t>1000409646</t>
  </si>
  <si>
    <t>1000409650</t>
  </si>
  <si>
    <t>1000409653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</si>
</sst>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 horizontal="right"/>
    </xf>
    <xf numFmtId="17" fontId="1" fillId="33" borderId="10" xfId="0" applyNumberFormat="1" applyFont="1" applyFill="1" applyBorder="1" applyAlignment="1">
      <alignment horizontal="center"/>
    </xf>
    <xf numFmtId="17" fontId="1" fillId="33" borderId="10" xfId="0" applyNumberFormat="1" applyFont="1" applyFill="1" applyBorder="1" applyAlignment="1">
      <alignment/>
    </xf>
    <xf numFmtId="17" fontId="1" fillId="33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20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4" fontId="0" fillId="33" borderId="0" xfId="0" applyNumberFormat="1" applyFill="1" applyAlignment="1">
      <alignment horizontal="right"/>
    </xf>
    <xf numFmtId="0" fontId="0" fillId="33" borderId="10" xfId="58" applyFill="1" applyBorder="1">
      <alignment/>
      <protection/>
    </xf>
    <xf numFmtId="0" fontId="1" fillId="33" borderId="10" xfId="58" applyFont="1" applyFill="1" applyBorder="1">
      <alignment/>
      <protection/>
    </xf>
    <xf numFmtId="14" fontId="0" fillId="33" borderId="10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33" borderId="10" xfId="58" applyNumberFormat="1" applyFill="1" applyBorder="1" applyAlignment="1">
      <alignment horizontal="right"/>
      <protection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/>
    </xf>
    <xf numFmtId="4" fontId="0" fillId="33" borderId="16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2" xfId="58" applyFill="1" applyBorder="1">
      <alignment/>
      <protection/>
    </xf>
    <xf numFmtId="4" fontId="0" fillId="33" borderId="12" xfId="58" applyNumberFormat="1" applyFill="1" applyBorder="1" applyAlignment="1">
      <alignment horizontal="right"/>
      <protection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10" xfId="58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0" fillId="33" borderId="10" xfId="58" applyFont="1" applyFill="1" applyBorder="1">
      <alignment/>
      <protection/>
    </xf>
    <xf numFmtId="4" fontId="0" fillId="33" borderId="11" xfId="0" applyNumberFormat="1" applyFill="1" applyBorder="1" applyAlignment="1">
      <alignment horizontal="right"/>
    </xf>
    <xf numFmtId="4" fontId="0" fillId="33" borderId="10" xfId="58" applyNumberFormat="1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3.140625" style="4" customWidth="1"/>
    <col min="2" max="2" width="21.140625" style="4" customWidth="1"/>
    <col min="3" max="3" width="11.00390625" style="4" customWidth="1"/>
    <col min="4" max="6" width="10.00390625" style="4" bestFit="1" customWidth="1"/>
    <col min="7" max="7" width="10.140625" style="4" customWidth="1"/>
    <col min="8" max="8" width="10.57421875" style="4" customWidth="1"/>
    <col min="9" max="9" width="9.57421875" style="4" customWidth="1"/>
    <col min="10" max="10" width="8.8515625" style="4" customWidth="1"/>
    <col min="11" max="11" width="9.421875" style="4" customWidth="1"/>
    <col min="12" max="12" width="9.140625" style="4" bestFit="1" customWidth="1"/>
    <col min="13" max="13" width="9.7109375" style="4" customWidth="1"/>
    <col min="14" max="14" width="10.421875" style="4" customWidth="1"/>
    <col min="15" max="15" width="11.7109375" style="4" bestFit="1" customWidth="1"/>
    <col min="16" max="16" width="7.140625" style="4" customWidth="1"/>
    <col min="17" max="17" width="11.00390625" style="4" bestFit="1" customWidth="1"/>
    <col min="18" max="16384" width="9.140625" style="4" customWidth="1"/>
  </cols>
  <sheetData>
    <row r="2" spans="1:16" ht="12.75">
      <c r="A2" s="5" t="s">
        <v>8</v>
      </c>
      <c r="B2" s="21" t="s">
        <v>7</v>
      </c>
      <c r="C2" s="25" t="s">
        <v>68</v>
      </c>
      <c r="D2" s="25" t="s">
        <v>69</v>
      </c>
      <c r="E2" s="25" t="s">
        <v>70</v>
      </c>
      <c r="F2" s="25" t="s">
        <v>71</v>
      </c>
      <c r="G2" s="25" t="s">
        <v>72</v>
      </c>
      <c r="H2" s="25" t="s">
        <v>73</v>
      </c>
      <c r="I2" s="25" t="s">
        <v>74</v>
      </c>
      <c r="J2" s="25" t="s">
        <v>75</v>
      </c>
      <c r="K2" s="26" t="s">
        <v>58</v>
      </c>
      <c r="L2" s="26" t="s">
        <v>57</v>
      </c>
      <c r="M2" s="27" t="s">
        <v>55</v>
      </c>
      <c r="N2" s="26" t="s">
        <v>56</v>
      </c>
      <c r="O2" s="5" t="s">
        <v>620</v>
      </c>
      <c r="P2" s="22" t="s">
        <v>17</v>
      </c>
    </row>
    <row r="3" spans="1:16" ht="12.75">
      <c r="A3" s="2">
        <v>1</v>
      </c>
      <c r="B3" s="21" t="s">
        <v>796</v>
      </c>
      <c r="C3" s="22">
        <v>0</v>
      </c>
      <c r="D3" s="22">
        <v>0</v>
      </c>
      <c r="E3" s="22"/>
      <c r="F3" s="22"/>
      <c r="G3" s="1"/>
      <c r="H3" s="2">
        <v>2117.54</v>
      </c>
      <c r="I3" s="2"/>
      <c r="J3" s="2"/>
      <c r="K3" s="5"/>
      <c r="L3" s="2"/>
      <c r="M3" s="22"/>
      <c r="N3" s="2"/>
      <c r="O3" s="5">
        <f>SUM(C3:N3)</f>
        <v>2117.54</v>
      </c>
      <c r="P3" s="28">
        <f>O3/O33*100</f>
        <v>0.056999730820995964</v>
      </c>
    </row>
    <row r="4" spans="1:16" ht="12.75">
      <c r="A4" s="2">
        <v>2</v>
      </c>
      <c r="B4" s="21" t="s">
        <v>11</v>
      </c>
      <c r="C4" s="22">
        <v>0</v>
      </c>
      <c r="D4" s="22">
        <v>0</v>
      </c>
      <c r="E4" s="22"/>
      <c r="F4" s="22"/>
      <c r="G4" s="37"/>
      <c r="H4" s="2"/>
      <c r="I4" s="2">
        <v>1852.76</v>
      </c>
      <c r="J4" s="2"/>
      <c r="K4" s="22">
        <v>4032</v>
      </c>
      <c r="L4" s="22">
        <v>2016</v>
      </c>
      <c r="M4" s="22"/>
      <c r="N4" s="2"/>
      <c r="O4" s="5">
        <f>SUM(C4:N4)</f>
        <v>7900.76</v>
      </c>
      <c r="P4" s="28">
        <f>O4/O33*100</f>
        <v>0.21267187079407807</v>
      </c>
    </row>
    <row r="5" spans="1:16" ht="12.75">
      <c r="A5" s="2">
        <v>3</v>
      </c>
      <c r="B5" s="21" t="s">
        <v>13</v>
      </c>
      <c r="C5" s="2">
        <v>29165.79</v>
      </c>
      <c r="D5" s="2">
        <v>29407.58</v>
      </c>
      <c r="E5" s="22">
        <v>29285.57</v>
      </c>
      <c r="F5" s="2">
        <v>29379.13</v>
      </c>
      <c r="G5" s="22">
        <v>30919.12</v>
      </c>
      <c r="H5" s="2">
        <v>31416.8</v>
      </c>
      <c r="I5" s="2">
        <v>32373.1</v>
      </c>
      <c r="J5" s="2">
        <v>33153.73</v>
      </c>
      <c r="K5" s="22">
        <v>36927.76</v>
      </c>
      <c r="L5" s="2">
        <v>39997.27</v>
      </c>
      <c r="M5" s="22"/>
      <c r="N5" s="2"/>
      <c r="O5" s="5">
        <f aca="true" t="shared" si="0" ref="O5:O32">SUM(C5:N5)</f>
        <v>322025.85000000003</v>
      </c>
      <c r="P5" s="28">
        <f>O5/O33*100</f>
        <v>8.668259757738896</v>
      </c>
    </row>
    <row r="6" spans="1:16" ht="12.75">
      <c r="A6" s="2">
        <v>4</v>
      </c>
      <c r="B6" s="21" t="s">
        <v>218</v>
      </c>
      <c r="C6" s="2">
        <v>0</v>
      </c>
      <c r="D6" s="2">
        <v>0</v>
      </c>
      <c r="E6" s="22">
        <v>0</v>
      </c>
      <c r="F6" s="2"/>
      <c r="G6" s="22"/>
      <c r="H6" s="2">
        <v>5571.86</v>
      </c>
      <c r="I6" s="2"/>
      <c r="J6" s="2"/>
      <c r="K6" s="22"/>
      <c r="L6" s="2"/>
      <c r="M6" s="22"/>
      <c r="N6" s="2"/>
      <c r="O6" s="5">
        <f t="shared" si="0"/>
        <v>5571.86</v>
      </c>
      <c r="P6" s="28">
        <f>O6/O33*100</f>
        <v>0.1499827725437416</v>
      </c>
    </row>
    <row r="7" spans="1:16" ht="12.75">
      <c r="A7" s="2">
        <v>5</v>
      </c>
      <c r="B7" s="21" t="s">
        <v>14</v>
      </c>
      <c r="C7" s="2">
        <v>32869.34</v>
      </c>
      <c r="D7" s="2">
        <v>29805.95</v>
      </c>
      <c r="E7" s="22">
        <v>31060.93</v>
      </c>
      <c r="F7" s="2">
        <v>47506.32</v>
      </c>
      <c r="G7" s="22">
        <v>40261.42</v>
      </c>
      <c r="H7" s="2">
        <v>35845.18</v>
      </c>
      <c r="I7" s="2">
        <v>37207.5</v>
      </c>
      <c r="J7" s="2">
        <v>29725.48</v>
      </c>
      <c r="K7" s="22">
        <v>102996.39</v>
      </c>
      <c r="L7" s="2">
        <v>8537.44</v>
      </c>
      <c r="M7" s="22"/>
      <c r="N7" s="2"/>
      <c r="O7" s="5">
        <f t="shared" si="0"/>
        <v>395815.95</v>
      </c>
      <c r="P7" s="28">
        <f>O7/O33*100</f>
        <v>10.654534320323016</v>
      </c>
    </row>
    <row r="8" spans="1:16" ht="12.75">
      <c r="A8" s="2">
        <v>6</v>
      </c>
      <c r="B8" s="21" t="s">
        <v>15</v>
      </c>
      <c r="C8" s="2">
        <v>13764.01</v>
      </c>
      <c r="D8" s="2">
        <v>4235.08</v>
      </c>
      <c r="E8" s="22">
        <v>4235.08</v>
      </c>
      <c r="F8" s="2">
        <v>3176.31</v>
      </c>
      <c r="G8" s="22">
        <v>9528.93</v>
      </c>
      <c r="H8" s="2">
        <v>9528.93</v>
      </c>
      <c r="I8" s="2">
        <v>5293.85</v>
      </c>
      <c r="J8" s="2">
        <v>1203</v>
      </c>
      <c r="K8" s="22">
        <v>8421</v>
      </c>
      <c r="L8" s="22">
        <v>31278</v>
      </c>
      <c r="M8" s="22"/>
      <c r="N8" s="2"/>
      <c r="O8" s="5">
        <f t="shared" si="0"/>
        <v>90664.19</v>
      </c>
      <c r="P8" s="28">
        <f>O8/O33*100</f>
        <v>2.4404896366083446</v>
      </c>
    </row>
    <row r="9" spans="1:16" ht="12.75">
      <c r="A9" s="2">
        <v>7</v>
      </c>
      <c r="B9" s="21" t="s">
        <v>16</v>
      </c>
      <c r="C9" s="2">
        <v>6301.98</v>
      </c>
      <c r="D9" s="2">
        <v>2953.2</v>
      </c>
      <c r="E9" s="22">
        <v>4769.22</v>
      </c>
      <c r="F9" s="2">
        <v>7326.56</v>
      </c>
      <c r="G9" s="37">
        <v>5515.2</v>
      </c>
      <c r="H9" s="2">
        <v>6005.76</v>
      </c>
      <c r="I9" s="2">
        <v>6005.76</v>
      </c>
      <c r="J9" s="2">
        <v>9058.66</v>
      </c>
      <c r="K9" s="22">
        <v>7822.63</v>
      </c>
      <c r="L9" s="22">
        <v>6096.38</v>
      </c>
      <c r="M9" s="22"/>
      <c r="N9" s="2"/>
      <c r="O9" s="5">
        <f t="shared" si="0"/>
        <v>61855.350000000006</v>
      </c>
      <c r="P9" s="28">
        <f>O9/O33*100</f>
        <v>1.6650161507402426</v>
      </c>
    </row>
    <row r="10" spans="1:16" ht="12.75">
      <c r="A10" s="2">
        <v>8</v>
      </c>
      <c r="B10" s="21" t="s">
        <v>53</v>
      </c>
      <c r="C10" s="2">
        <v>4836.94</v>
      </c>
      <c r="D10" s="2">
        <v>11459.2</v>
      </c>
      <c r="E10" s="22">
        <v>4876.8</v>
      </c>
      <c r="F10" s="2">
        <v>4836.94</v>
      </c>
      <c r="G10" s="37">
        <v>4664.8</v>
      </c>
      <c r="H10" s="2">
        <v>16523.27</v>
      </c>
      <c r="I10" s="2"/>
      <c r="J10" s="2">
        <v>10857.88</v>
      </c>
      <c r="K10" s="22">
        <v>21495</v>
      </c>
      <c r="L10" s="2">
        <v>23607</v>
      </c>
      <c r="M10" s="22"/>
      <c r="N10" s="2"/>
      <c r="O10" s="5">
        <f t="shared" si="0"/>
        <v>103157.82999999999</v>
      </c>
      <c r="P10" s="28">
        <f>O10/O33*100</f>
        <v>2.7767921938088826</v>
      </c>
    </row>
    <row r="11" spans="1:16" ht="12.75">
      <c r="A11" s="2">
        <v>9</v>
      </c>
      <c r="B11" s="5" t="s">
        <v>1024</v>
      </c>
      <c r="C11" s="2">
        <v>0</v>
      </c>
      <c r="D11" s="2">
        <v>0</v>
      </c>
      <c r="E11" s="22">
        <v>0</v>
      </c>
      <c r="F11" s="2">
        <v>0</v>
      </c>
      <c r="G11" s="37"/>
      <c r="H11" s="2"/>
      <c r="I11" s="2"/>
      <c r="J11" s="2">
        <v>1480.5</v>
      </c>
      <c r="K11" s="22">
        <v>2138.4</v>
      </c>
      <c r="L11" s="22">
        <v>2138.4</v>
      </c>
      <c r="M11" s="22"/>
      <c r="N11" s="2"/>
      <c r="O11" s="5">
        <f t="shared" si="0"/>
        <v>5757.3</v>
      </c>
      <c r="P11" s="28">
        <f>O11/O33*100</f>
        <v>0.15497442799461641</v>
      </c>
    </row>
    <row r="12" spans="1:16" ht="12.75">
      <c r="A12" s="2">
        <v>10</v>
      </c>
      <c r="B12" s="5" t="s">
        <v>231</v>
      </c>
      <c r="C12" s="2">
        <v>245.26</v>
      </c>
      <c r="D12" s="2">
        <v>0</v>
      </c>
      <c r="E12" s="22">
        <v>0</v>
      </c>
      <c r="F12" s="2">
        <v>0</v>
      </c>
      <c r="G12" s="37"/>
      <c r="H12" s="2"/>
      <c r="I12" s="2"/>
      <c r="J12" s="2"/>
      <c r="K12" s="22"/>
      <c r="L12" s="2"/>
      <c r="M12" s="22"/>
      <c r="N12" s="2"/>
      <c r="O12" s="5">
        <f t="shared" si="0"/>
        <v>245.26</v>
      </c>
      <c r="P12" s="28">
        <f>O12/O33*100</f>
        <v>0.006601884253028263</v>
      </c>
    </row>
    <row r="13" spans="1:16" ht="12.75">
      <c r="A13" s="2">
        <v>11</v>
      </c>
      <c r="B13" s="5" t="s">
        <v>0</v>
      </c>
      <c r="C13" s="2">
        <v>5836.75</v>
      </c>
      <c r="D13" s="2">
        <v>5664.08</v>
      </c>
      <c r="E13" s="22">
        <v>5664.08</v>
      </c>
      <c r="F13" s="2">
        <v>5912.75</v>
      </c>
      <c r="G13" s="37">
        <v>5491.41</v>
      </c>
      <c r="H13" s="2">
        <v>5415.41</v>
      </c>
      <c r="I13" s="2">
        <v>5415.41</v>
      </c>
      <c r="J13" s="2">
        <v>5415.41</v>
      </c>
      <c r="K13" s="22">
        <v>5415.74</v>
      </c>
      <c r="L13" s="2">
        <v>5415.41</v>
      </c>
      <c r="M13" s="22"/>
      <c r="N13" s="2"/>
      <c r="O13" s="5">
        <f t="shared" si="0"/>
        <v>55646.45</v>
      </c>
      <c r="P13" s="28">
        <f>O13/O33*100</f>
        <v>1.497885598923284</v>
      </c>
    </row>
    <row r="14" spans="1:16" ht="12.75">
      <c r="A14" s="2">
        <v>12</v>
      </c>
      <c r="B14" s="5" t="s">
        <v>1128</v>
      </c>
      <c r="C14" s="2"/>
      <c r="D14" s="2"/>
      <c r="E14" s="22"/>
      <c r="F14" s="2"/>
      <c r="G14" s="37"/>
      <c r="H14" s="2"/>
      <c r="I14" s="2"/>
      <c r="J14" s="2"/>
      <c r="K14" s="22">
        <v>3609</v>
      </c>
      <c r="L14" s="22">
        <v>6015</v>
      </c>
      <c r="M14" s="22"/>
      <c r="N14" s="2"/>
      <c r="O14" s="5">
        <f>SUM(C14:N14)</f>
        <v>9624</v>
      </c>
      <c r="P14" s="28">
        <f>O14/O33*100</f>
        <v>0.2590578734858681</v>
      </c>
    </row>
    <row r="15" spans="1:16" ht="12.75">
      <c r="A15" s="2">
        <v>12</v>
      </c>
      <c r="B15" s="5" t="s">
        <v>1</v>
      </c>
      <c r="C15" s="2">
        <v>19827.32</v>
      </c>
      <c r="D15" s="2">
        <v>20311.19</v>
      </c>
      <c r="E15" s="22">
        <v>18628.3</v>
      </c>
      <c r="F15" s="2">
        <v>20782.16</v>
      </c>
      <c r="G15" s="22">
        <v>20983.19</v>
      </c>
      <c r="H15" s="2">
        <v>24075.41</v>
      </c>
      <c r="I15" s="2">
        <v>27105.42</v>
      </c>
      <c r="J15" s="2">
        <v>30313.69</v>
      </c>
      <c r="K15" s="22">
        <v>30354.26</v>
      </c>
      <c r="L15" s="2">
        <v>33390.75</v>
      </c>
      <c r="M15" s="22"/>
      <c r="N15" s="2"/>
      <c r="O15" s="5">
        <f t="shared" si="0"/>
        <v>245771.69</v>
      </c>
      <c r="P15" s="28">
        <f>O15/O33*100</f>
        <v>6.615657873485868</v>
      </c>
    </row>
    <row r="16" spans="1:16" ht="12.75">
      <c r="A16" s="2">
        <v>13</v>
      </c>
      <c r="B16" s="5" t="s">
        <v>219</v>
      </c>
      <c r="C16" s="2">
        <v>7987.77</v>
      </c>
      <c r="D16" s="2">
        <v>9923.04</v>
      </c>
      <c r="E16" s="22">
        <v>11173.05</v>
      </c>
      <c r="F16" s="2">
        <v>13257.06</v>
      </c>
      <c r="G16" s="22">
        <v>14544.79</v>
      </c>
      <c r="H16" s="2">
        <v>16426.72</v>
      </c>
      <c r="I16" s="2">
        <v>17606.61</v>
      </c>
      <c r="J16" s="2">
        <v>20342.29</v>
      </c>
      <c r="K16" s="22">
        <v>21481.98</v>
      </c>
      <c r="L16" s="22">
        <v>29637.56</v>
      </c>
      <c r="M16" s="22"/>
      <c r="N16" s="2"/>
      <c r="O16" s="5">
        <f t="shared" si="0"/>
        <v>162380.87</v>
      </c>
      <c r="P16" s="28">
        <f>O16/O33*100</f>
        <v>4.370952086137281</v>
      </c>
    </row>
    <row r="17" spans="1:16" ht="12.75">
      <c r="A17" s="2">
        <v>14</v>
      </c>
      <c r="B17" s="46" t="s">
        <v>3</v>
      </c>
      <c r="C17" s="4">
        <v>12755.56</v>
      </c>
      <c r="D17" s="47">
        <v>5823.88</v>
      </c>
      <c r="E17" s="36">
        <v>12073.48</v>
      </c>
      <c r="F17" s="48">
        <v>7428.34</v>
      </c>
      <c r="G17" s="15">
        <v>21627.81</v>
      </c>
      <c r="H17" s="49">
        <v>14407.44</v>
      </c>
      <c r="I17" s="35">
        <v>16108.72</v>
      </c>
      <c r="J17" s="35">
        <v>12790.9</v>
      </c>
      <c r="K17" s="36">
        <v>8024.26</v>
      </c>
      <c r="L17" s="35">
        <v>22277.27</v>
      </c>
      <c r="M17" s="36"/>
      <c r="N17" s="35"/>
      <c r="O17" s="50">
        <f t="shared" si="0"/>
        <v>133317.65999999997</v>
      </c>
      <c r="P17" s="28">
        <f>O17/O33*100</f>
        <v>3.588631493943472</v>
      </c>
    </row>
    <row r="18" spans="1:16" ht="12.75">
      <c r="A18" s="2">
        <v>15</v>
      </c>
      <c r="B18" s="10" t="s">
        <v>59</v>
      </c>
      <c r="C18" s="3">
        <v>326.35</v>
      </c>
      <c r="D18" s="31"/>
      <c r="E18" s="22"/>
      <c r="F18" s="32">
        <v>1305.4</v>
      </c>
      <c r="G18" s="39"/>
      <c r="H18" s="3"/>
      <c r="I18" s="2">
        <v>1631.75</v>
      </c>
      <c r="J18" s="2">
        <v>652.7</v>
      </c>
      <c r="K18" s="22"/>
      <c r="L18" s="2">
        <v>457</v>
      </c>
      <c r="M18" s="22"/>
      <c r="N18" s="2"/>
      <c r="O18" s="5">
        <f t="shared" si="0"/>
        <v>4373.2</v>
      </c>
      <c r="P18" s="28">
        <f>O18/O33*100</f>
        <v>0.11771736204576043</v>
      </c>
    </row>
    <row r="19" spans="1:16" ht="12.75">
      <c r="A19" s="2">
        <v>16</v>
      </c>
      <c r="B19" s="5" t="s">
        <v>94</v>
      </c>
      <c r="C19" s="3">
        <v>1070.05</v>
      </c>
      <c r="D19" s="31"/>
      <c r="E19" s="22"/>
      <c r="F19" s="32"/>
      <c r="G19" s="33"/>
      <c r="H19" s="3"/>
      <c r="I19" s="2"/>
      <c r="J19" s="2"/>
      <c r="K19" s="22"/>
      <c r="L19" s="2"/>
      <c r="M19" s="22"/>
      <c r="N19" s="2"/>
      <c r="O19" s="5">
        <f>SUM(C19:N19)</f>
        <v>1070.05</v>
      </c>
      <c r="P19" s="28">
        <f>O19/O33*100</f>
        <v>0.028803499327052492</v>
      </c>
    </row>
    <row r="20" spans="1:16" ht="12.75">
      <c r="A20" s="2">
        <v>17</v>
      </c>
      <c r="B20" s="5" t="s">
        <v>78</v>
      </c>
      <c r="C20" s="3">
        <v>769.44</v>
      </c>
      <c r="D20" s="31">
        <v>769.44</v>
      </c>
      <c r="E20" s="22">
        <v>532.99</v>
      </c>
      <c r="F20" s="32">
        <v>577.08</v>
      </c>
      <c r="G20" s="15">
        <v>577.08</v>
      </c>
      <c r="H20" s="3">
        <v>532.99</v>
      </c>
      <c r="I20" s="2">
        <v>462.08</v>
      </c>
      <c r="J20" s="2">
        <v>384.72</v>
      </c>
      <c r="K20" s="22">
        <v>395.39</v>
      </c>
      <c r="L20" s="22">
        <v>305.14</v>
      </c>
      <c r="M20" s="22"/>
      <c r="N20" s="2"/>
      <c r="O20" s="5">
        <f t="shared" si="0"/>
        <v>5306.35</v>
      </c>
      <c r="P20" s="28">
        <f>O20/O33*100</f>
        <v>0.14283580080753702</v>
      </c>
    </row>
    <row r="21" spans="1:16" ht="12.75">
      <c r="A21" s="2">
        <v>18</v>
      </c>
      <c r="B21" s="10" t="s">
        <v>12</v>
      </c>
      <c r="C21" s="3">
        <v>46290.08</v>
      </c>
      <c r="D21" s="2">
        <v>117439.03</v>
      </c>
      <c r="E21" s="22">
        <v>77252.02</v>
      </c>
      <c r="F21" s="32">
        <v>66752.94</v>
      </c>
      <c r="G21" s="22">
        <v>67718.98</v>
      </c>
      <c r="H21" s="3">
        <v>64590.74</v>
      </c>
      <c r="I21" s="2">
        <v>67641.13</v>
      </c>
      <c r="J21" s="2">
        <v>43172.75</v>
      </c>
      <c r="K21" s="22">
        <v>112765.03</v>
      </c>
      <c r="L21" s="2">
        <v>54550.65</v>
      </c>
      <c r="M21" s="22"/>
      <c r="N21" s="2"/>
      <c r="O21" s="5">
        <f t="shared" si="0"/>
        <v>718173.35</v>
      </c>
      <c r="P21" s="28">
        <f>O21/O33*100</f>
        <v>19.33171870794078</v>
      </c>
    </row>
    <row r="22" spans="1:16" ht="12.75">
      <c r="A22" s="2">
        <v>19</v>
      </c>
      <c r="B22" s="29" t="s">
        <v>6</v>
      </c>
      <c r="C22" s="3">
        <v>2693.04</v>
      </c>
      <c r="D22" s="31">
        <v>1975.51</v>
      </c>
      <c r="E22" s="22">
        <v>2817.21</v>
      </c>
      <c r="F22" s="32">
        <v>2962.76</v>
      </c>
      <c r="G22" s="22">
        <v>3783.77</v>
      </c>
      <c r="H22" s="3">
        <v>4207.16</v>
      </c>
      <c r="I22" s="2"/>
      <c r="J22" s="2">
        <v>8011.32</v>
      </c>
      <c r="K22" s="22">
        <v>4389.8</v>
      </c>
      <c r="L22" s="22">
        <v>4563.95</v>
      </c>
      <c r="M22" s="22"/>
      <c r="N22" s="2"/>
      <c r="O22" s="5">
        <f t="shared" si="0"/>
        <v>35404.52</v>
      </c>
      <c r="P22" s="28">
        <f>O22/O33*100</f>
        <v>0.95301534320323</v>
      </c>
    </row>
    <row r="23" spans="1:16" ht="12.75">
      <c r="A23" s="2">
        <v>20</v>
      </c>
      <c r="B23" s="5" t="s">
        <v>9</v>
      </c>
      <c r="C23" s="4">
        <v>4637.55</v>
      </c>
      <c r="D23" s="31">
        <v>6185.92</v>
      </c>
      <c r="E23" s="22">
        <v>0</v>
      </c>
      <c r="F23" s="33">
        <v>1339.99</v>
      </c>
      <c r="G23" s="22">
        <v>3313.57</v>
      </c>
      <c r="H23" s="3">
        <v>350.53</v>
      </c>
      <c r="I23" s="2">
        <v>1656.31</v>
      </c>
      <c r="J23" s="2">
        <v>5103.02</v>
      </c>
      <c r="K23" s="22">
        <v>8454.65</v>
      </c>
      <c r="L23" s="2">
        <v>6094.81</v>
      </c>
      <c r="M23" s="22"/>
      <c r="N23" s="2"/>
      <c r="O23" s="5">
        <f t="shared" si="0"/>
        <v>37136.35</v>
      </c>
      <c r="P23" s="28">
        <f>O23/O33*100</f>
        <v>0.9996325706594885</v>
      </c>
    </row>
    <row r="24" spans="1:16" ht="12.75">
      <c r="A24" s="2">
        <v>21</v>
      </c>
      <c r="B24" s="46" t="s">
        <v>5</v>
      </c>
      <c r="C24" s="3">
        <v>724.64</v>
      </c>
      <c r="D24" s="31">
        <v>497.34</v>
      </c>
      <c r="E24" s="22">
        <v>248.67</v>
      </c>
      <c r="F24" s="22">
        <v>248.67</v>
      </c>
      <c r="G24" s="22"/>
      <c r="H24" s="3">
        <v>746.01</v>
      </c>
      <c r="I24" s="2">
        <v>746.01</v>
      </c>
      <c r="J24" s="2">
        <v>497.34</v>
      </c>
      <c r="K24" s="22">
        <v>497.34</v>
      </c>
      <c r="L24" s="2">
        <v>248.67</v>
      </c>
      <c r="M24" s="22"/>
      <c r="N24" s="2"/>
      <c r="O24" s="5">
        <f t="shared" si="0"/>
        <v>4454.6900000000005</v>
      </c>
      <c r="P24" s="28">
        <f>O24/O33*100</f>
        <v>0.11991090174966355</v>
      </c>
    </row>
    <row r="25" spans="1:16" ht="12.75">
      <c r="A25" s="2">
        <v>22</v>
      </c>
      <c r="B25" s="10" t="s">
        <v>2</v>
      </c>
      <c r="C25" s="3">
        <v>155663.05</v>
      </c>
      <c r="D25" s="4">
        <v>80660.25</v>
      </c>
      <c r="E25" s="22">
        <v>101147.52</v>
      </c>
      <c r="F25" s="22">
        <v>141913.74</v>
      </c>
      <c r="G25" s="15">
        <v>109894.53</v>
      </c>
      <c r="H25" s="3">
        <v>107528.91</v>
      </c>
      <c r="I25" s="2">
        <v>111953.27</v>
      </c>
      <c r="J25" s="2">
        <v>123535.04</v>
      </c>
      <c r="K25" s="22">
        <v>134559.24</v>
      </c>
      <c r="L25" s="2">
        <v>93298.3</v>
      </c>
      <c r="M25" s="22"/>
      <c r="N25" s="2"/>
      <c r="O25" s="5">
        <f t="shared" si="0"/>
        <v>1160153.85</v>
      </c>
      <c r="P25" s="28">
        <f>O25/O33*100</f>
        <v>31.228905787348587</v>
      </c>
    </row>
    <row r="26" spans="1:16" ht="12.75">
      <c r="A26" s="2">
        <v>23</v>
      </c>
      <c r="B26" s="5" t="s">
        <v>79</v>
      </c>
      <c r="C26" s="3">
        <v>0</v>
      </c>
      <c r="D26" s="31">
        <v>0</v>
      </c>
      <c r="E26" s="22"/>
      <c r="F26" s="32"/>
      <c r="G26" s="33"/>
      <c r="H26" s="3"/>
      <c r="I26" s="2"/>
      <c r="J26" s="2"/>
      <c r="K26" s="22"/>
      <c r="L26" s="2"/>
      <c r="M26" s="22"/>
      <c r="N26" s="2"/>
      <c r="O26" s="5">
        <f>SUM(C26:N26)</f>
        <v>0</v>
      </c>
      <c r="P26" s="28">
        <f>O26/O33*100</f>
        <v>0</v>
      </c>
    </row>
    <row r="27" spans="1:16" ht="12.75">
      <c r="A27" s="2">
        <v>24</v>
      </c>
      <c r="B27" s="10" t="s">
        <v>77</v>
      </c>
      <c r="C27" s="3">
        <v>0</v>
      </c>
      <c r="D27" s="31">
        <v>0</v>
      </c>
      <c r="E27" s="22"/>
      <c r="F27" s="32"/>
      <c r="G27" s="3"/>
      <c r="H27" s="3"/>
      <c r="I27" s="2"/>
      <c r="J27" s="2"/>
      <c r="K27" s="22"/>
      <c r="L27" s="2"/>
      <c r="M27" s="22"/>
      <c r="N27" s="2"/>
      <c r="O27" s="5">
        <f t="shared" si="0"/>
        <v>0</v>
      </c>
      <c r="P27" s="28">
        <f>O27/O33*100</f>
        <v>0</v>
      </c>
    </row>
    <row r="28" spans="1:16" ht="12.75">
      <c r="A28" s="2">
        <v>25</v>
      </c>
      <c r="B28" s="10" t="s">
        <v>1025</v>
      </c>
      <c r="C28" s="3">
        <v>0</v>
      </c>
      <c r="D28" s="31">
        <v>0</v>
      </c>
      <c r="E28" s="22"/>
      <c r="F28" s="32"/>
      <c r="G28" s="3"/>
      <c r="H28" s="3"/>
      <c r="I28" s="2"/>
      <c r="J28" s="2">
        <v>249</v>
      </c>
      <c r="K28" s="22">
        <v>249</v>
      </c>
      <c r="L28" s="2"/>
      <c r="M28" s="22"/>
      <c r="N28" s="2"/>
      <c r="O28" s="5">
        <f t="shared" si="0"/>
        <v>498</v>
      </c>
      <c r="P28" s="28">
        <f>O28/O33*100</f>
        <v>0.013405114401076718</v>
      </c>
    </row>
    <row r="29" spans="1:16" ht="12.75">
      <c r="A29" s="2">
        <v>26</v>
      </c>
      <c r="B29" s="10" t="s">
        <v>4</v>
      </c>
      <c r="C29" s="2">
        <v>4235.08</v>
      </c>
      <c r="D29" s="31">
        <v>17999.09</v>
      </c>
      <c r="E29" s="22">
        <v>4235.08</v>
      </c>
      <c r="F29" s="32">
        <v>4235.08</v>
      </c>
      <c r="G29" s="2">
        <v>19057.86</v>
      </c>
      <c r="H29" s="3">
        <v>11646.47</v>
      </c>
      <c r="I29" s="3">
        <v>16940.32</v>
      </c>
      <c r="J29" s="3">
        <v>11934.93</v>
      </c>
      <c r="K29" s="3">
        <v>13088.77</v>
      </c>
      <c r="L29" s="3">
        <v>30075</v>
      </c>
      <c r="M29" s="22"/>
      <c r="N29" s="3"/>
      <c r="O29" s="5">
        <f t="shared" si="0"/>
        <v>133447.68</v>
      </c>
      <c r="P29" s="28">
        <f>O29/O33*100</f>
        <v>3.59213135935397</v>
      </c>
    </row>
    <row r="30" spans="1:16" ht="12.75">
      <c r="A30" s="2">
        <v>27</v>
      </c>
      <c r="B30" s="29" t="s">
        <v>76</v>
      </c>
      <c r="C30" s="3">
        <v>0</v>
      </c>
      <c r="D30" s="31">
        <v>0</v>
      </c>
      <c r="E30" s="22"/>
      <c r="F30" s="32">
        <v>1058.77</v>
      </c>
      <c r="G30" s="3">
        <v>2117.54</v>
      </c>
      <c r="H30" s="3"/>
      <c r="I30" s="3"/>
      <c r="J30" s="3"/>
      <c r="K30" s="3"/>
      <c r="L30" s="3"/>
      <c r="M30" s="22"/>
      <c r="N30" s="2"/>
      <c r="O30" s="5">
        <f t="shared" si="0"/>
        <v>3176.31</v>
      </c>
      <c r="P30" s="28">
        <f>O30/O33*100</f>
        <v>0.08549959623149395</v>
      </c>
    </row>
    <row r="31" spans="1:16" ht="12.75">
      <c r="A31" s="2">
        <v>28</v>
      </c>
      <c r="B31" s="29" t="s">
        <v>62</v>
      </c>
      <c r="C31" s="3">
        <v>0</v>
      </c>
      <c r="D31" s="31">
        <v>1890.22</v>
      </c>
      <c r="E31" s="22"/>
      <c r="F31" s="3"/>
      <c r="G31" s="20"/>
      <c r="H31" s="3">
        <v>7004.1</v>
      </c>
      <c r="I31" s="3"/>
      <c r="J31" s="3"/>
      <c r="K31" s="3"/>
      <c r="L31" s="3"/>
      <c r="M31" s="2"/>
      <c r="N31" s="3"/>
      <c r="O31" s="5">
        <f t="shared" si="0"/>
        <v>8894.32</v>
      </c>
      <c r="P31" s="28">
        <f>O31/O33*100</f>
        <v>0.23941641991924628</v>
      </c>
    </row>
    <row r="32" spans="1:18" ht="12.75">
      <c r="A32" s="2">
        <v>29</v>
      </c>
      <c r="B32" s="29" t="s">
        <v>61</v>
      </c>
      <c r="C32" s="3">
        <v>0</v>
      </c>
      <c r="D32" s="3"/>
      <c r="E32" s="2"/>
      <c r="F32" s="3"/>
      <c r="G32" s="34"/>
      <c r="H32" s="3">
        <v>1058.77</v>
      </c>
      <c r="I32" s="2"/>
      <c r="J32" s="2"/>
      <c r="K32" s="2"/>
      <c r="L32" s="2"/>
      <c r="M32" s="2"/>
      <c r="N32" s="3"/>
      <c r="O32" s="5">
        <f t="shared" si="0"/>
        <v>1058.77</v>
      </c>
      <c r="P32" s="28">
        <f>O32/O33*100</f>
        <v>0.028499865410497982</v>
      </c>
      <c r="R32" s="15"/>
    </row>
    <row r="33" spans="1:16" s="11" customFormat="1" ht="12.75">
      <c r="A33" s="5"/>
      <c r="B33" s="21" t="s">
        <v>10</v>
      </c>
      <c r="C33" s="5">
        <f aca="true" t="shared" si="1" ref="C33:I33">SUM(C3:C32)</f>
        <v>350000.00000000006</v>
      </c>
      <c r="D33" s="5">
        <f t="shared" si="1"/>
        <v>347000.00000000006</v>
      </c>
      <c r="E33" s="5">
        <f t="shared" si="1"/>
        <v>308000.00000000006</v>
      </c>
      <c r="F33" s="5">
        <f t="shared" si="1"/>
        <v>360000.00000000006</v>
      </c>
      <c r="G33" s="38">
        <f t="shared" si="1"/>
        <v>359999.99999999994</v>
      </c>
      <c r="H33" s="5">
        <f t="shared" si="1"/>
        <v>365000</v>
      </c>
      <c r="I33" s="5">
        <f t="shared" si="1"/>
        <v>350000</v>
      </c>
      <c r="J33" s="5">
        <f>SUM(J4:J32)</f>
        <v>347882.36</v>
      </c>
      <c r="K33" s="5">
        <f aca="true" t="shared" si="2" ref="K33:P33">SUM(K3:K32)</f>
        <v>527117.64</v>
      </c>
      <c r="L33" s="5">
        <f t="shared" si="2"/>
        <v>400000</v>
      </c>
      <c r="M33" s="5">
        <f t="shared" si="2"/>
        <v>0</v>
      </c>
      <c r="N33" s="5">
        <f t="shared" si="2"/>
        <v>0</v>
      </c>
      <c r="O33" s="5">
        <f t="shared" si="2"/>
        <v>3715000</v>
      </c>
      <c r="P33" s="30">
        <f t="shared" si="2"/>
        <v>100.00000000000001</v>
      </c>
    </row>
    <row r="35" ht="12.75">
      <c r="C35" s="24"/>
    </row>
    <row r="39" spans="2:5" ht="12.75">
      <c r="B39" s="4" t="s">
        <v>206</v>
      </c>
      <c r="C39" s="4">
        <v>948</v>
      </c>
      <c r="E39" s="4">
        <v>948</v>
      </c>
    </row>
    <row r="40" spans="2:5" ht="12.75">
      <c r="B40" s="4" t="s">
        <v>207</v>
      </c>
      <c r="C40" s="4">
        <v>969</v>
      </c>
      <c r="E40" s="4">
        <v>969</v>
      </c>
    </row>
    <row r="41" spans="2:5" ht="12.75">
      <c r="B41" s="4" t="s">
        <v>208</v>
      </c>
      <c r="C41" s="4">
        <v>969</v>
      </c>
      <c r="E41" s="4">
        <v>969</v>
      </c>
    </row>
    <row r="42" spans="2:5" ht="12.75">
      <c r="B42" s="4" t="s">
        <v>209</v>
      </c>
      <c r="C42" s="4">
        <v>990</v>
      </c>
      <c r="E42" s="4">
        <f>SUM(E39:E41)</f>
        <v>2886</v>
      </c>
    </row>
    <row r="43" ht="12.75">
      <c r="E43" s="4">
        <v>990</v>
      </c>
    </row>
    <row r="44" spans="3:5" ht="12.75">
      <c r="C44" s="4">
        <f>SUM(C39:C43)</f>
        <v>3876</v>
      </c>
      <c r="E44" s="4">
        <f>SUM(E42:E43)</f>
        <v>3876</v>
      </c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8"/>
  <sheetViews>
    <sheetView zoomScale="98" zoomScaleNormal="98" zoomScalePageLayoutView="0" workbookViewId="0" topLeftCell="A1">
      <selection activeCell="N7" sqref="N7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0.28125" style="4" customWidth="1"/>
    <col min="7" max="12" width="9.140625" style="4" customWidth="1"/>
    <col min="13" max="13" width="10.140625" style="4" customWidth="1"/>
    <col min="14" max="14" width="9.140625" style="4" customWidth="1"/>
    <col min="15" max="15" width="12.28125" style="4" customWidth="1"/>
    <col min="16" max="16" width="9.140625" style="4" customWidth="1"/>
    <col min="17" max="17" width="22.8515625" style="4" customWidth="1"/>
    <col min="18" max="18" width="12.00390625" style="4" customWidth="1"/>
    <col min="19" max="19" width="11.28125" style="4" customWidth="1"/>
    <col min="20" max="20" width="9.140625" style="4" customWidth="1"/>
    <col min="21" max="21" width="10.140625" style="4" bestFit="1" customWidth="1"/>
    <col min="22" max="22" width="11.28125" style="4" customWidth="1"/>
    <col min="23" max="23" width="12.421875" style="4" customWidth="1"/>
    <col min="24" max="16384" width="9.140625" style="4" customWidth="1"/>
  </cols>
  <sheetData>
    <row r="2" spans="2:29" ht="12.75">
      <c r="B2" s="13" t="s">
        <v>18</v>
      </c>
      <c r="C2" s="13"/>
      <c r="S2" s="18"/>
      <c r="T2" s="15" t="s">
        <v>210</v>
      </c>
      <c r="U2" s="16"/>
      <c r="V2" s="17"/>
      <c r="W2" s="18"/>
      <c r="X2" s="15"/>
      <c r="Y2" s="15" t="s">
        <v>211</v>
      </c>
      <c r="Z2" s="15"/>
      <c r="AA2" s="19"/>
      <c r="AB2" s="19"/>
      <c r="AC2" s="15" t="s">
        <v>64</v>
      </c>
    </row>
    <row r="3" spans="2:29" ht="12.75">
      <c r="B3" s="13" t="s">
        <v>1129</v>
      </c>
      <c r="C3" s="13"/>
      <c r="S3" s="18"/>
      <c r="T3" s="15" t="s">
        <v>303</v>
      </c>
      <c r="U3" s="15"/>
      <c r="V3" s="17"/>
      <c r="W3" s="18"/>
      <c r="X3" s="15"/>
      <c r="Y3" s="4" t="s">
        <v>304</v>
      </c>
      <c r="AA3" s="19"/>
      <c r="AB3" s="19"/>
      <c r="AC3" s="15" t="s">
        <v>305</v>
      </c>
    </row>
    <row r="4" ht="12.75">
      <c r="O4" s="14" t="s">
        <v>19</v>
      </c>
    </row>
    <row r="5" ht="12.75">
      <c r="M5" s="15" t="s">
        <v>1130</v>
      </c>
    </row>
    <row r="7" spans="1:17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1237</v>
      </c>
      <c r="F7" s="40" t="s">
        <v>1235</v>
      </c>
      <c r="G7" s="40" t="s">
        <v>1233</v>
      </c>
      <c r="H7" s="40" t="s">
        <v>1240</v>
      </c>
      <c r="I7" s="40" t="s">
        <v>1236</v>
      </c>
      <c r="J7" s="40" t="s">
        <v>1238</v>
      </c>
      <c r="K7" s="40" t="s">
        <v>1239</v>
      </c>
      <c r="L7" s="40" t="s">
        <v>1241</v>
      </c>
      <c r="M7" s="88" t="s">
        <v>1242</v>
      </c>
      <c r="N7" s="8" t="s">
        <v>1243</v>
      </c>
      <c r="O7" s="8" t="s">
        <v>1131</v>
      </c>
      <c r="P7" s="7" t="s">
        <v>28</v>
      </c>
      <c r="Q7" s="9" t="s">
        <v>29</v>
      </c>
    </row>
    <row r="8" spans="1:17" ht="12.75" outlineLevel="2">
      <c r="A8" s="2">
        <v>1</v>
      </c>
      <c r="B8" s="2" t="s">
        <v>1132</v>
      </c>
      <c r="C8" s="2" t="s">
        <v>1133</v>
      </c>
      <c r="D8" s="3">
        <v>4032</v>
      </c>
      <c r="E8" s="2">
        <v>4032</v>
      </c>
      <c r="F8" s="82"/>
      <c r="G8" s="82"/>
      <c r="H8" s="82"/>
      <c r="I8" s="82"/>
      <c r="J8" s="82"/>
      <c r="K8" s="82"/>
      <c r="L8" s="82"/>
      <c r="M8" s="82"/>
      <c r="N8" s="2"/>
      <c r="O8" s="12">
        <f>SUM(E8:N8)</f>
        <v>4032</v>
      </c>
      <c r="P8" s="60" t="s">
        <v>628</v>
      </c>
      <c r="Q8" s="72" t="s">
        <v>11</v>
      </c>
    </row>
    <row r="9" spans="1:17" s="44" customFormat="1" ht="12.75" outlineLevel="1">
      <c r="A9" s="41"/>
      <c r="B9" s="41"/>
      <c r="C9" s="41"/>
      <c r="D9" s="42">
        <f>SUBTOTAL(9,D8:D8)</f>
        <v>4032</v>
      </c>
      <c r="E9" s="41"/>
      <c r="F9" s="83"/>
      <c r="G9" s="83"/>
      <c r="H9" s="83"/>
      <c r="I9" s="83"/>
      <c r="J9" s="83"/>
      <c r="K9" s="83"/>
      <c r="L9" s="83"/>
      <c r="M9" s="83"/>
      <c r="N9" s="41"/>
      <c r="O9" s="43">
        <f>SUBTOTAL(9,O8:O8)</f>
        <v>4032</v>
      </c>
      <c r="P9" s="84"/>
      <c r="Q9" s="85" t="s">
        <v>629</v>
      </c>
    </row>
    <row r="10" spans="1:17" ht="12.75" outlineLevel="2">
      <c r="A10" s="2">
        <v>1</v>
      </c>
      <c r="B10" s="2" t="s">
        <v>1134</v>
      </c>
      <c r="C10" s="2" t="s">
        <v>1133</v>
      </c>
      <c r="D10" s="3">
        <v>20619.25</v>
      </c>
      <c r="E10" s="2"/>
      <c r="F10" s="82"/>
      <c r="G10" s="82"/>
      <c r="H10" s="82"/>
      <c r="I10" s="82"/>
      <c r="J10" s="82"/>
      <c r="K10" s="82"/>
      <c r="L10" s="82"/>
      <c r="M10" s="3">
        <v>20619.25</v>
      </c>
      <c r="N10" s="2"/>
      <c r="O10" s="12">
        <f aca="true" t="shared" si="0" ref="O10:O20">SUM(E10:N10)</f>
        <v>20619.25</v>
      </c>
      <c r="P10" s="60" t="s">
        <v>30</v>
      </c>
      <c r="Q10" s="72" t="s">
        <v>13</v>
      </c>
    </row>
    <row r="11" spans="1:17" ht="12.75" outlineLevel="2">
      <c r="A11" s="2">
        <v>2</v>
      </c>
      <c r="B11" s="2" t="s">
        <v>1135</v>
      </c>
      <c r="C11" s="2" t="s">
        <v>1133</v>
      </c>
      <c r="D11" s="3">
        <v>4874.93</v>
      </c>
      <c r="E11" s="2"/>
      <c r="F11" s="82"/>
      <c r="G11" s="82"/>
      <c r="H11" s="82"/>
      <c r="I11" s="82"/>
      <c r="J11" s="82"/>
      <c r="K11" s="82"/>
      <c r="L11" s="82"/>
      <c r="M11" s="3">
        <v>4874.93</v>
      </c>
      <c r="N11" s="2"/>
      <c r="O11" s="12">
        <f t="shared" si="0"/>
        <v>4874.93</v>
      </c>
      <c r="P11" s="60" t="s">
        <v>30</v>
      </c>
      <c r="Q11" s="72" t="s">
        <v>13</v>
      </c>
    </row>
    <row r="12" spans="1:17" ht="12.75" outlineLevel="2">
      <c r="A12" s="2">
        <v>3</v>
      </c>
      <c r="B12" s="2" t="s">
        <v>1136</v>
      </c>
      <c r="C12" s="2" t="s">
        <v>1133</v>
      </c>
      <c r="D12" s="3">
        <v>3868.77</v>
      </c>
      <c r="E12" s="2"/>
      <c r="F12" s="82"/>
      <c r="G12" s="82"/>
      <c r="H12" s="82"/>
      <c r="I12" s="82"/>
      <c r="J12" s="82"/>
      <c r="K12" s="82"/>
      <c r="L12" s="82"/>
      <c r="M12" s="3">
        <v>3868.77</v>
      </c>
      <c r="N12" s="2"/>
      <c r="O12" s="12">
        <f t="shared" si="0"/>
        <v>3868.77</v>
      </c>
      <c r="P12" s="60" t="s">
        <v>30</v>
      </c>
      <c r="Q12" s="72" t="s">
        <v>13</v>
      </c>
    </row>
    <row r="13" spans="1:17" ht="12.75" outlineLevel="2">
      <c r="A13" s="2">
        <v>4</v>
      </c>
      <c r="B13" s="2" t="s">
        <v>1137</v>
      </c>
      <c r="C13" s="2" t="s">
        <v>1133</v>
      </c>
      <c r="D13" s="3">
        <v>889.33</v>
      </c>
      <c r="E13" s="2"/>
      <c r="F13" s="82"/>
      <c r="G13" s="82"/>
      <c r="H13" s="82"/>
      <c r="I13" s="82"/>
      <c r="J13" s="82"/>
      <c r="K13" s="82"/>
      <c r="L13" s="82"/>
      <c r="M13" s="3">
        <v>889.33</v>
      </c>
      <c r="N13" s="2"/>
      <c r="O13" s="12">
        <f t="shared" si="0"/>
        <v>889.33</v>
      </c>
      <c r="P13" s="60" t="s">
        <v>30</v>
      </c>
      <c r="Q13" s="72" t="s">
        <v>13</v>
      </c>
    </row>
    <row r="14" spans="1:17" ht="12.75" outlineLevel="2">
      <c r="A14" s="2">
        <v>5</v>
      </c>
      <c r="B14" s="2" t="s">
        <v>1138</v>
      </c>
      <c r="C14" s="2" t="s">
        <v>1133</v>
      </c>
      <c r="D14" s="3">
        <v>577.45</v>
      </c>
      <c r="E14" s="2"/>
      <c r="F14" s="82"/>
      <c r="G14" s="82"/>
      <c r="H14" s="82"/>
      <c r="I14" s="82"/>
      <c r="J14" s="82"/>
      <c r="K14" s="82"/>
      <c r="L14" s="82"/>
      <c r="M14" s="3">
        <v>577.45</v>
      </c>
      <c r="N14" s="2"/>
      <c r="O14" s="12">
        <f t="shared" si="0"/>
        <v>577.45</v>
      </c>
      <c r="P14" s="60" t="s">
        <v>30</v>
      </c>
      <c r="Q14" s="72" t="s">
        <v>13</v>
      </c>
    </row>
    <row r="15" spans="1:17" ht="12.75" outlineLevel="2">
      <c r="A15" s="2">
        <v>6</v>
      </c>
      <c r="B15" s="2" t="s">
        <v>1139</v>
      </c>
      <c r="C15" s="2" t="s">
        <v>1133</v>
      </c>
      <c r="D15" s="3">
        <v>997.2</v>
      </c>
      <c r="E15" s="2"/>
      <c r="F15" s="82"/>
      <c r="G15" s="82"/>
      <c r="H15" s="82"/>
      <c r="I15" s="82"/>
      <c r="J15" s="82"/>
      <c r="K15" s="82"/>
      <c r="L15" s="82"/>
      <c r="M15" s="3">
        <v>997.2</v>
      </c>
      <c r="N15" s="2"/>
      <c r="O15" s="12">
        <f t="shared" si="0"/>
        <v>997.2</v>
      </c>
      <c r="P15" s="60" t="s">
        <v>30</v>
      </c>
      <c r="Q15" s="72" t="s">
        <v>13</v>
      </c>
    </row>
    <row r="16" spans="1:17" ht="12.75" outlineLevel="2">
      <c r="A16" s="2">
        <v>7</v>
      </c>
      <c r="B16" s="2" t="s">
        <v>1140</v>
      </c>
      <c r="C16" s="2" t="s">
        <v>1133</v>
      </c>
      <c r="D16" s="3">
        <v>351.9</v>
      </c>
      <c r="E16" s="2"/>
      <c r="F16" s="82"/>
      <c r="G16" s="82"/>
      <c r="H16" s="82"/>
      <c r="I16" s="82"/>
      <c r="J16" s="82"/>
      <c r="K16" s="82"/>
      <c r="L16" s="82"/>
      <c r="M16" s="3">
        <v>351.9</v>
      </c>
      <c r="N16" s="2"/>
      <c r="O16" s="12">
        <f t="shared" si="0"/>
        <v>351.9</v>
      </c>
      <c r="P16" s="60" t="s">
        <v>30</v>
      </c>
      <c r="Q16" s="72" t="s">
        <v>13</v>
      </c>
    </row>
    <row r="17" spans="1:17" ht="12.75" outlineLevel="2">
      <c r="A17" s="2">
        <v>8</v>
      </c>
      <c r="B17" s="2" t="s">
        <v>1141</v>
      </c>
      <c r="C17" s="2" t="s">
        <v>1133</v>
      </c>
      <c r="D17" s="3">
        <v>1564</v>
      </c>
      <c r="E17" s="2"/>
      <c r="F17" s="82"/>
      <c r="G17" s="82"/>
      <c r="H17" s="82"/>
      <c r="I17" s="82"/>
      <c r="J17" s="82"/>
      <c r="K17" s="82"/>
      <c r="L17" s="82"/>
      <c r="M17" s="3">
        <v>1564</v>
      </c>
      <c r="N17" s="2"/>
      <c r="O17" s="12">
        <f t="shared" si="0"/>
        <v>1564</v>
      </c>
      <c r="P17" s="60" t="s">
        <v>30</v>
      </c>
      <c r="Q17" s="72" t="s">
        <v>13</v>
      </c>
    </row>
    <row r="18" spans="1:17" ht="12.75" outlineLevel="2">
      <c r="A18" s="2">
        <v>9</v>
      </c>
      <c r="B18" s="2" t="s">
        <v>1142</v>
      </c>
      <c r="C18" s="2" t="s">
        <v>1133</v>
      </c>
      <c r="D18" s="3">
        <v>350.13</v>
      </c>
      <c r="E18" s="2"/>
      <c r="F18" s="82"/>
      <c r="G18" s="82"/>
      <c r="H18" s="82"/>
      <c r="I18" s="82"/>
      <c r="J18" s="82"/>
      <c r="K18" s="82"/>
      <c r="L18" s="82"/>
      <c r="M18" s="3">
        <v>350.13</v>
      </c>
      <c r="N18" s="2"/>
      <c r="O18" s="12">
        <f t="shared" si="0"/>
        <v>350.13</v>
      </c>
      <c r="P18" s="60" t="s">
        <v>30</v>
      </c>
      <c r="Q18" s="72" t="s">
        <v>13</v>
      </c>
    </row>
    <row r="19" spans="1:17" ht="12.75" outlineLevel="2">
      <c r="A19" s="2">
        <v>10</v>
      </c>
      <c r="B19" s="2" t="s">
        <v>1143</v>
      </c>
      <c r="C19" s="2" t="s">
        <v>1133</v>
      </c>
      <c r="D19" s="3">
        <v>2430.8</v>
      </c>
      <c r="E19" s="2"/>
      <c r="F19" s="82"/>
      <c r="G19" s="82"/>
      <c r="H19" s="82"/>
      <c r="I19" s="82"/>
      <c r="J19" s="82"/>
      <c r="K19" s="82"/>
      <c r="L19" s="82"/>
      <c r="M19" s="3">
        <v>2430.8</v>
      </c>
      <c r="N19" s="2"/>
      <c r="O19" s="12">
        <f t="shared" si="0"/>
        <v>2430.8</v>
      </c>
      <c r="P19" s="60" t="s">
        <v>30</v>
      </c>
      <c r="Q19" s="72" t="s">
        <v>13</v>
      </c>
    </row>
    <row r="20" spans="1:17" ht="12.75" outlineLevel="2">
      <c r="A20" s="2">
        <v>11</v>
      </c>
      <c r="B20" s="2" t="s">
        <v>1144</v>
      </c>
      <c r="C20" s="2" t="s">
        <v>1133</v>
      </c>
      <c r="D20" s="3">
        <v>404</v>
      </c>
      <c r="E20" s="2"/>
      <c r="F20" s="82"/>
      <c r="G20" s="82"/>
      <c r="H20" s="82"/>
      <c r="I20" s="82"/>
      <c r="J20" s="82"/>
      <c r="K20" s="82"/>
      <c r="L20" s="82"/>
      <c r="M20" s="3">
        <v>404</v>
      </c>
      <c r="N20" s="2"/>
      <c r="O20" s="12">
        <f t="shared" si="0"/>
        <v>404</v>
      </c>
      <c r="P20" s="60" t="s">
        <v>30</v>
      </c>
      <c r="Q20" s="72" t="s">
        <v>13</v>
      </c>
    </row>
    <row r="21" spans="1:17" s="44" customFormat="1" ht="12.75" outlineLevel="1">
      <c r="A21" s="41"/>
      <c r="B21" s="41"/>
      <c r="C21" s="41"/>
      <c r="D21" s="42">
        <f>SUBTOTAL(9,D10:D20)</f>
        <v>36927.76</v>
      </c>
      <c r="E21" s="41"/>
      <c r="F21" s="83"/>
      <c r="G21" s="83"/>
      <c r="H21" s="83"/>
      <c r="I21" s="83"/>
      <c r="J21" s="83"/>
      <c r="K21" s="83"/>
      <c r="L21" s="83"/>
      <c r="M21" s="83"/>
      <c r="N21" s="41"/>
      <c r="O21" s="43">
        <f>SUBTOTAL(9,O10:O20)</f>
        <v>36927.76</v>
      </c>
      <c r="P21" s="84"/>
      <c r="Q21" s="85" t="s">
        <v>31</v>
      </c>
    </row>
    <row r="22" spans="1:17" ht="12.75" outlineLevel="2">
      <c r="A22" s="2">
        <v>1</v>
      </c>
      <c r="B22" s="2" t="s">
        <v>1145</v>
      </c>
      <c r="C22" s="2" t="s">
        <v>1133</v>
      </c>
      <c r="D22" s="3">
        <v>8798.33</v>
      </c>
      <c r="E22" s="2"/>
      <c r="F22" s="82">
        <v>3722.16</v>
      </c>
      <c r="G22" s="82">
        <v>5076.17</v>
      </c>
      <c r="H22" s="82"/>
      <c r="I22" s="82"/>
      <c r="J22" s="82"/>
      <c r="K22" s="82"/>
      <c r="L22" s="82"/>
      <c r="M22" s="82"/>
      <c r="N22" s="2"/>
      <c r="O22" s="12">
        <f aca="true" t="shared" si="1" ref="O22:O33">SUM(E22:N22)</f>
        <v>8798.33</v>
      </c>
      <c r="P22" s="60" t="s">
        <v>32</v>
      </c>
      <c r="Q22" s="72" t="s">
        <v>14</v>
      </c>
    </row>
    <row r="23" spans="1:17" ht="12.75" outlineLevel="2">
      <c r="A23" s="2">
        <v>2</v>
      </c>
      <c r="B23" s="2" t="s">
        <v>1146</v>
      </c>
      <c r="C23" s="2" t="s">
        <v>1133</v>
      </c>
      <c r="D23" s="3">
        <v>22.14</v>
      </c>
      <c r="E23" s="2"/>
      <c r="F23" s="82"/>
      <c r="G23" s="82">
        <v>22.14</v>
      </c>
      <c r="H23" s="82"/>
      <c r="I23" s="82"/>
      <c r="J23" s="82"/>
      <c r="K23" s="82"/>
      <c r="L23" s="82"/>
      <c r="M23" s="82"/>
      <c r="N23" s="2"/>
      <c r="O23" s="12">
        <f t="shared" si="1"/>
        <v>22.14</v>
      </c>
      <c r="P23" s="60" t="s">
        <v>32</v>
      </c>
      <c r="Q23" s="72" t="s">
        <v>14</v>
      </c>
    </row>
    <row r="24" spans="1:17" ht="12.75" outlineLevel="2">
      <c r="A24" s="2">
        <v>3</v>
      </c>
      <c r="B24" s="2" t="s">
        <v>1147</v>
      </c>
      <c r="C24" s="2" t="s">
        <v>1133</v>
      </c>
      <c r="D24" s="3">
        <v>27990.22</v>
      </c>
      <c r="E24" s="2"/>
      <c r="F24" s="82"/>
      <c r="G24" s="82"/>
      <c r="H24" s="82">
        <v>25514.62</v>
      </c>
      <c r="I24" s="82"/>
      <c r="J24" s="82">
        <v>2475.6</v>
      </c>
      <c r="K24" s="89" t="s">
        <v>1234</v>
      </c>
      <c r="L24" s="82"/>
      <c r="M24" s="82"/>
      <c r="N24" s="2"/>
      <c r="O24" s="12">
        <f t="shared" si="1"/>
        <v>27990.219999999998</v>
      </c>
      <c r="P24" s="60" t="s">
        <v>32</v>
      </c>
      <c r="Q24" s="72" t="s">
        <v>14</v>
      </c>
    </row>
    <row r="25" spans="1:17" ht="12.75" outlineLevel="2">
      <c r="A25" s="2">
        <v>4</v>
      </c>
      <c r="B25" s="2" t="s">
        <v>1148</v>
      </c>
      <c r="C25" s="2" t="s">
        <v>1133</v>
      </c>
      <c r="D25" s="3">
        <v>4641.11</v>
      </c>
      <c r="E25" s="2"/>
      <c r="F25" s="82"/>
      <c r="G25" s="82"/>
      <c r="H25" s="82">
        <v>4641.11</v>
      </c>
      <c r="I25" s="82"/>
      <c r="J25" s="82"/>
      <c r="K25" s="82"/>
      <c r="L25" s="82"/>
      <c r="M25" s="82"/>
      <c r="N25" s="2"/>
      <c r="O25" s="12">
        <f t="shared" si="1"/>
        <v>4641.11</v>
      </c>
      <c r="P25" s="60" t="s">
        <v>32</v>
      </c>
      <c r="Q25" s="72" t="s">
        <v>14</v>
      </c>
    </row>
    <row r="26" spans="1:17" ht="12.75" outlineLevel="2">
      <c r="A26" s="2">
        <v>5</v>
      </c>
      <c r="B26" s="2" t="s">
        <v>1149</v>
      </c>
      <c r="C26" s="2" t="s">
        <v>1133</v>
      </c>
      <c r="D26" s="3">
        <v>21481</v>
      </c>
      <c r="E26" s="2"/>
      <c r="F26" s="82"/>
      <c r="G26" s="82"/>
      <c r="H26" s="82">
        <v>5528</v>
      </c>
      <c r="I26" s="82">
        <v>13156</v>
      </c>
      <c r="J26" s="82">
        <v>1033</v>
      </c>
      <c r="K26" s="82"/>
      <c r="L26" s="82"/>
      <c r="M26" s="82"/>
      <c r="N26" s="2">
        <v>1764</v>
      </c>
      <c r="O26" s="12">
        <f t="shared" si="1"/>
        <v>21481</v>
      </c>
      <c r="P26" s="60" t="s">
        <v>32</v>
      </c>
      <c r="Q26" s="72" t="s">
        <v>14</v>
      </c>
    </row>
    <row r="27" spans="1:17" ht="12.75" outlineLevel="2">
      <c r="A27" s="2">
        <v>6</v>
      </c>
      <c r="B27" s="2" t="s">
        <v>1150</v>
      </c>
      <c r="C27" s="2" t="s">
        <v>1133</v>
      </c>
      <c r="D27" s="3">
        <v>9299.36</v>
      </c>
      <c r="E27" s="2"/>
      <c r="F27" s="82">
        <v>9299.36</v>
      </c>
      <c r="G27" s="82"/>
      <c r="H27" s="82"/>
      <c r="I27" s="82"/>
      <c r="J27" s="82"/>
      <c r="K27" s="82"/>
      <c r="L27" s="82"/>
      <c r="M27" s="82"/>
      <c r="N27" s="2"/>
      <c r="O27" s="12">
        <f t="shared" si="1"/>
        <v>9299.36</v>
      </c>
      <c r="P27" s="60" t="s">
        <v>32</v>
      </c>
      <c r="Q27" s="72" t="s">
        <v>14</v>
      </c>
    </row>
    <row r="28" spans="1:17" ht="12.75" outlineLevel="2">
      <c r="A28" s="2">
        <v>7</v>
      </c>
      <c r="B28" s="2" t="s">
        <v>1151</v>
      </c>
      <c r="C28" s="2" t="s">
        <v>1152</v>
      </c>
      <c r="D28" s="3">
        <v>6420.48</v>
      </c>
      <c r="E28" s="2"/>
      <c r="F28" s="3">
        <v>6420.48</v>
      </c>
      <c r="G28" s="82"/>
      <c r="H28" s="82"/>
      <c r="I28" s="82"/>
      <c r="J28" s="82"/>
      <c r="K28" s="82"/>
      <c r="L28" s="82"/>
      <c r="M28" s="82"/>
      <c r="N28" s="2"/>
      <c r="O28" s="12">
        <f t="shared" si="1"/>
        <v>6420.48</v>
      </c>
      <c r="P28" s="60" t="s">
        <v>32</v>
      </c>
      <c r="Q28" s="72" t="s">
        <v>14</v>
      </c>
    </row>
    <row r="29" spans="1:17" ht="12.75" outlineLevel="2">
      <c r="A29" s="2">
        <v>8</v>
      </c>
      <c r="B29" s="2" t="s">
        <v>1153</v>
      </c>
      <c r="C29" s="2" t="s">
        <v>1152</v>
      </c>
      <c r="D29" s="3">
        <v>3154.34</v>
      </c>
      <c r="E29" s="2"/>
      <c r="F29" s="82">
        <v>930.54</v>
      </c>
      <c r="G29" s="82">
        <v>2223.8</v>
      </c>
      <c r="H29" s="82"/>
      <c r="I29" s="82"/>
      <c r="J29" s="82"/>
      <c r="K29" s="82"/>
      <c r="L29" s="82"/>
      <c r="M29" s="82"/>
      <c r="N29" s="2"/>
      <c r="O29" s="12">
        <f t="shared" si="1"/>
        <v>3154.34</v>
      </c>
      <c r="P29" s="60" t="s">
        <v>32</v>
      </c>
      <c r="Q29" s="72" t="s">
        <v>14</v>
      </c>
    </row>
    <row r="30" spans="1:17" ht="12.75" outlineLevel="2">
      <c r="A30" s="2">
        <v>9</v>
      </c>
      <c r="B30" s="2" t="s">
        <v>1154</v>
      </c>
      <c r="C30" s="2" t="s">
        <v>1152</v>
      </c>
      <c r="D30" s="3">
        <v>543</v>
      </c>
      <c r="E30" s="2"/>
      <c r="F30" s="82">
        <v>486</v>
      </c>
      <c r="G30" s="82">
        <v>57</v>
      </c>
      <c r="H30" s="82"/>
      <c r="I30" s="82"/>
      <c r="J30" s="82"/>
      <c r="K30" s="82"/>
      <c r="L30" s="82"/>
      <c r="M30" s="82"/>
      <c r="N30" s="2"/>
      <c r="O30" s="12">
        <f t="shared" si="1"/>
        <v>543</v>
      </c>
      <c r="P30" s="60" t="s">
        <v>32</v>
      </c>
      <c r="Q30" s="72" t="s">
        <v>14</v>
      </c>
    </row>
    <row r="31" spans="1:17" ht="12.75" outlineLevel="2">
      <c r="A31" s="2">
        <v>10</v>
      </c>
      <c r="B31" s="2" t="s">
        <v>1155</v>
      </c>
      <c r="C31" s="2" t="s">
        <v>1152</v>
      </c>
      <c r="D31" s="3">
        <v>4077.29</v>
      </c>
      <c r="E31" s="2"/>
      <c r="F31" s="82"/>
      <c r="G31" s="2"/>
      <c r="H31" s="90">
        <v>2550.34</v>
      </c>
      <c r="I31" s="2"/>
      <c r="J31" s="90">
        <v>1237.8</v>
      </c>
      <c r="K31" s="90">
        <v>289.15</v>
      </c>
      <c r="L31" s="82"/>
      <c r="M31" s="82"/>
      <c r="N31" s="2"/>
      <c r="O31" s="12">
        <f t="shared" si="1"/>
        <v>4077.2900000000004</v>
      </c>
      <c r="P31" s="60" t="s">
        <v>32</v>
      </c>
      <c r="Q31" s="72" t="s">
        <v>14</v>
      </c>
    </row>
    <row r="32" spans="1:17" ht="12.75" outlineLevel="2">
      <c r="A32" s="2">
        <v>11</v>
      </c>
      <c r="B32" s="2" t="s">
        <v>1156</v>
      </c>
      <c r="C32" s="2" t="s">
        <v>1152</v>
      </c>
      <c r="D32" s="3">
        <v>16071.12</v>
      </c>
      <c r="E32" s="2"/>
      <c r="F32" s="82"/>
      <c r="G32" s="82"/>
      <c r="H32" s="82"/>
      <c r="I32" s="82">
        <v>13120</v>
      </c>
      <c r="J32" s="82">
        <v>966.12</v>
      </c>
      <c r="K32" s="82">
        <v>662</v>
      </c>
      <c r="L32" s="82"/>
      <c r="M32" s="82"/>
      <c r="N32" s="2">
        <v>1323</v>
      </c>
      <c r="O32" s="12">
        <f t="shared" si="1"/>
        <v>16071.12</v>
      </c>
      <c r="P32" s="60" t="s">
        <v>32</v>
      </c>
      <c r="Q32" s="72" t="s">
        <v>14</v>
      </c>
    </row>
    <row r="33" spans="1:17" ht="12.75" outlineLevel="2">
      <c r="A33" s="2">
        <v>12</v>
      </c>
      <c r="B33" s="2" t="s">
        <v>1157</v>
      </c>
      <c r="C33" s="2" t="s">
        <v>1152</v>
      </c>
      <c r="D33" s="3">
        <v>498</v>
      </c>
      <c r="E33" s="2"/>
      <c r="F33" s="82">
        <v>498</v>
      </c>
      <c r="G33" s="82"/>
      <c r="H33" s="82"/>
      <c r="I33" s="82"/>
      <c r="J33" s="82"/>
      <c r="K33" s="82"/>
      <c r="L33" s="82"/>
      <c r="M33" s="82"/>
      <c r="N33" s="2"/>
      <c r="O33" s="12">
        <f t="shared" si="1"/>
        <v>498</v>
      </c>
      <c r="P33" s="60" t="s">
        <v>32</v>
      </c>
      <c r="Q33" s="72" t="s">
        <v>14</v>
      </c>
    </row>
    <row r="34" spans="1:17" s="44" customFormat="1" ht="12.75" outlineLevel="1">
      <c r="A34" s="41"/>
      <c r="B34" s="41"/>
      <c r="C34" s="41"/>
      <c r="D34" s="42">
        <f>SUBTOTAL(9,D22:D33)</f>
        <v>102996.38999999998</v>
      </c>
      <c r="E34" s="41"/>
      <c r="F34" s="83"/>
      <c r="G34" s="83"/>
      <c r="H34" s="83"/>
      <c r="I34" s="83"/>
      <c r="J34" s="83"/>
      <c r="K34" s="83"/>
      <c r="L34" s="83"/>
      <c r="M34" s="83"/>
      <c r="N34" s="41"/>
      <c r="O34" s="43">
        <f>SUBTOTAL(9,O22:O33)</f>
        <v>102996.38999999998</v>
      </c>
      <c r="P34" s="84"/>
      <c r="Q34" s="85" t="s">
        <v>33</v>
      </c>
    </row>
    <row r="35" spans="1:17" ht="12.75" outlineLevel="2">
      <c r="A35" s="2">
        <v>1</v>
      </c>
      <c r="B35" s="2" t="s">
        <v>1158</v>
      </c>
      <c r="C35" s="2" t="s">
        <v>1133</v>
      </c>
      <c r="D35" s="3">
        <v>8421</v>
      </c>
      <c r="E35" s="3">
        <v>8421</v>
      </c>
      <c r="F35" s="82"/>
      <c r="G35" s="82"/>
      <c r="H35" s="82"/>
      <c r="I35" s="82"/>
      <c r="J35" s="82"/>
      <c r="K35" s="82"/>
      <c r="L35" s="82"/>
      <c r="M35" s="82"/>
      <c r="N35" s="2"/>
      <c r="O35" s="12">
        <f>SUM(E35:N35)</f>
        <v>8421</v>
      </c>
      <c r="P35" s="60" t="s">
        <v>34</v>
      </c>
      <c r="Q35" s="72" t="s">
        <v>15</v>
      </c>
    </row>
    <row r="36" spans="1:17" s="44" customFormat="1" ht="12.75" outlineLevel="1">
      <c r="A36" s="41"/>
      <c r="B36" s="41"/>
      <c r="C36" s="41"/>
      <c r="D36" s="42">
        <f>SUBTOTAL(9,D35:D35)</f>
        <v>8421</v>
      </c>
      <c r="E36" s="41"/>
      <c r="F36" s="83"/>
      <c r="G36" s="83"/>
      <c r="H36" s="83"/>
      <c r="I36" s="83"/>
      <c r="J36" s="83"/>
      <c r="K36" s="83"/>
      <c r="L36" s="83"/>
      <c r="M36" s="83"/>
      <c r="N36" s="41"/>
      <c r="O36" s="43">
        <f>SUBTOTAL(9,O35:O35)</f>
        <v>8421</v>
      </c>
      <c r="P36" s="84"/>
      <c r="Q36" s="85" t="s">
        <v>35</v>
      </c>
    </row>
    <row r="37" spans="1:17" ht="12.75" outlineLevel="2">
      <c r="A37" s="2">
        <v>1</v>
      </c>
      <c r="B37" s="2" t="s">
        <v>1159</v>
      </c>
      <c r="C37" s="2" t="s">
        <v>1133</v>
      </c>
      <c r="D37" s="3">
        <v>6993.64</v>
      </c>
      <c r="E37" s="2"/>
      <c r="F37" s="82">
        <v>5906.02</v>
      </c>
      <c r="G37" s="82">
        <v>1087.62</v>
      </c>
      <c r="H37" s="82"/>
      <c r="I37" s="82"/>
      <c r="J37" s="82"/>
      <c r="K37" s="82"/>
      <c r="L37" s="82"/>
      <c r="M37" s="82"/>
      <c r="N37" s="2"/>
      <c r="O37" s="12">
        <f>SUM(E37:N37)</f>
        <v>6993.64</v>
      </c>
      <c r="P37" s="60" t="s">
        <v>36</v>
      </c>
      <c r="Q37" s="72" t="s">
        <v>16</v>
      </c>
    </row>
    <row r="38" spans="1:17" ht="12.75" outlineLevel="2">
      <c r="A38" s="2">
        <v>2</v>
      </c>
      <c r="B38" s="2" t="s">
        <v>1160</v>
      </c>
      <c r="C38" s="2" t="s">
        <v>1133</v>
      </c>
      <c r="D38" s="3">
        <v>828.99</v>
      </c>
      <c r="E38" s="2"/>
      <c r="F38" s="82">
        <v>828.99</v>
      </c>
      <c r="G38" s="82"/>
      <c r="H38" s="82"/>
      <c r="I38" s="82"/>
      <c r="J38" s="82"/>
      <c r="K38" s="82"/>
      <c r="L38" s="82"/>
      <c r="M38" s="82"/>
      <c r="N38" s="2"/>
      <c r="O38" s="12">
        <f>SUM(E38:N38)</f>
        <v>828.99</v>
      </c>
      <c r="P38" s="60" t="s">
        <v>36</v>
      </c>
      <c r="Q38" s="72" t="s">
        <v>16</v>
      </c>
    </row>
    <row r="39" spans="1:17" s="44" customFormat="1" ht="12.75" outlineLevel="1">
      <c r="A39" s="41"/>
      <c r="B39" s="41"/>
      <c r="C39" s="41"/>
      <c r="D39" s="42">
        <f>SUBTOTAL(9,D37:D38)</f>
        <v>7822.63</v>
      </c>
      <c r="E39" s="41"/>
      <c r="F39" s="83"/>
      <c r="G39" s="83"/>
      <c r="H39" s="83"/>
      <c r="I39" s="83"/>
      <c r="J39" s="83"/>
      <c r="K39" s="83"/>
      <c r="L39" s="83"/>
      <c r="M39" s="83"/>
      <c r="N39" s="41"/>
      <c r="O39" s="43">
        <f>SUBTOTAL(9,O37:O38)</f>
        <v>7822.63</v>
      </c>
      <c r="P39" s="84"/>
      <c r="Q39" s="85" t="s">
        <v>37</v>
      </c>
    </row>
    <row r="40" spans="1:17" ht="12.75" outlineLevel="2">
      <c r="A40" s="2">
        <v>1</v>
      </c>
      <c r="B40" s="2" t="s">
        <v>1161</v>
      </c>
      <c r="C40" s="2" t="s">
        <v>1133</v>
      </c>
      <c r="D40" s="3">
        <v>21495</v>
      </c>
      <c r="E40" s="2">
        <v>21495</v>
      </c>
      <c r="F40" s="82"/>
      <c r="G40" s="82"/>
      <c r="H40" s="82"/>
      <c r="I40" s="82"/>
      <c r="J40" s="82"/>
      <c r="K40" s="82"/>
      <c r="L40" s="82"/>
      <c r="M40" s="82"/>
      <c r="N40" s="2"/>
      <c r="O40" s="12">
        <f>SUM(E40:N40)</f>
        <v>21495</v>
      </c>
      <c r="P40" s="60" t="s">
        <v>66</v>
      </c>
      <c r="Q40" s="72" t="s">
        <v>53</v>
      </c>
    </row>
    <row r="41" spans="1:17" s="44" customFormat="1" ht="12.75" outlineLevel="1">
      <c r="A41" s="41"/>
      <c r="B41" s="41"/>
      <c r="C41" s="41"/>
      <c r="D41" s="42">
        <f>SUBTOTAL(9,D40:D40)</f>
        <v>21495</v>
      </c>
      <c r="E41" s="41"/>
      <c r="F41" s="83"/>
      <c r="G41" s="83"/>
      <c r="H41" s="83"/>
      <c r="I41" s="83"/>
      <c r="J41" s="83"/>
      <c r="K41" s="83"/>
      <c r="L41" s="83"/>
      <c r="M41" s="83"/>
      <c r="N41" s="41"/>
      <c r="O41" s="43">
        <f>SUBTOTAL(9,O40:O40)</f>
        <v>21495</v>
      </c>
      <c r="P41" s="84"/>
      <c r="Q41" s="85" t="s">
        <v>67</v>
      </c>
    </row>
    <row r="42" spans="1:17" ht="12.75" outlineLevel="2">
      <c r="A42" s="2">
        <v>1</v>
      </c>
      <c r="B42" s="2" t="s">
        <v>1162</v>
      </c>
      <c r="C42" s="2" t="s">
        <v>1133</v>
      </c>
      <c r="D42" s="3">
        <v>2138.4</v>
      </c>
      <c r="E42" s="2"/>
      <c r="F42" s="82"/>
      <c r="G42" s="82">
        <v>2138.4</v>
      </c>
      <c r="H42" s="82"/>
      <c r="I42" s="82"/>
      <c r="J42" s="82"/>
      <c r="K42" s="82"/>
      <c r="L42" s="82"/>
      <c r="M42" s="82"/>
      <c r="N42" s="2"/>
      <c r="O42" s="12">
        <f>SUM(E42:N42)</f>
        <v>2138.4</v>
      </c>
      <c r="P42" s="60" t="s">
        <v>1053</v>
      </c>
      <c r="Q42" s="72" t="s">
        <v>1024</v>
      </c>
    </row>
    <row r="43" spans="1:17" s="44" customFormat="1" ht="12.75" outlineLevel="1">
      <c r="A43" s="41"/>
      <c r="B43" s="41"/>
      <c r="C43" s="41"/>
      <c r="D43" s="42">
        <f>SUBTOTAL(9,D42:D42)</f>
        <v>2138.4</v>
      </c>
      <c r="E43" s="41"/>
      <c r="F43" s="83"/>
      <c r="G43" s="83"/>
      <c r="H43" s="83"/>
      <c r="I43" s="83"/>
      <c r="J43" s="83"/>
      <c r="K43" s="83"/>
      <c r="L43" s="83"/>
      <c r="M43" s="83"/>
      <c r="N43" s="41"/>
      <c r="O43" s="43">
        <f>SUBTOTAL(9,O42:O42)</f>
        <v>2138.4</v>
      </c>
      <c r="P43" s="84"/>
      <c r="Q43" s="85" t="s">
        <v>1054</v>
      </c>
    </row>
    <row r="44" spans="1:17" ht="12.75" outlineLevel="2">
      <c r="A44" s="2">
        <v>1</v>
      </c>
      <c r="B44" s="2" t="s">
        <v>1163</v>
      </c>
      <c r="C44" s="2" t="s">
        <v>1133</v>
      </c>
      <c r="D44" s="3">
        <v>5415.74</v>
      </c>
      <c r="E44" s="2"/>
      <c r="F44" s="82">
        <v>5345.42</v>
      </c>
      <c r="G44" s="82">
        <v>70.32</v>
      </c>
      <c r="H44" s="82"/>
      <c r="I44" s="82"/>
      <c r="J44" s="82"/>
      <c r="K44" s="82"/>
      <c r="L44" s="82"/>
      <c r="M44" s="82"/>
      <c r="N44" s="2"/>
      <c r="O44" s="12">
        <f>SUM(E44:N44)</f>
        <v>5415.74</v>
      </c>
      <c r="P44" s="60" t="s">
        <v>51</v>
      </c>
      <c r="Q44" s="72" t="s">
        <v>0</v>
      </c>
    </row>
    <row r="45" spans="1:17" s="44" customFormat="1" ht="12.75" outlineLevel="1">
      <c r="A45" s="41"/>
      <c r="B45" s="41"/>
      <c r="C45" s="41"/>
      <c r="D45" s="42">
        <f>SUBTOTAL(9,D44:D44)</f>
        <v>5415.74</v>
      </c>
      <c r="E45" s="41"/>
      <c r="F45" s="83"/>
      <c r="G45" s="83"/>
      <c r="H45" s="83"/>
      <c r="I45" s="83"/>
      <c r="J45" s="83"/>
      <c r="K45" s="83"/>
      <c r="L45" s="83"/>
      <c r="M45" s="83"/>
      <c r="N45" s="41"/>
      <c r="O45" s="43">
        <f>SUBTOTAL(9,O44:O44)</f>
        <v>5415.74</v>
      </c>
      <c r="P45" s="84"/>
      <c r="Q45" s="85" t="s">
        <v>52</v>
      </c>
    </row>
    <row r="46" spans="1:17" ht="12.75" outlineLevel="2">
      <c r="A46" s="2">
        <v>1</v>
      </c>
      <c r="B46" s="2" t="s">
        <v>1164</v>
      </c>
      <c r="C46" s="2" t="s">
        <v>1133</v>
      </c>
      <c r="D46" s="3">
        <v>3609</v>
      </c>
      <c r="E46" s="3">
        <v>3609</v>
      </c>
      <c r="F46" s="87"/>
      <c r="G46" s="87"/>
      <c r="H46" s="87"/>
      <c r="I46" s="87"/>
      <c r="J46" s="87"/>
      <c r="K46" s="87"/>
      <c r="L46" s="87"/>
      <c r="M46" s="82"/>
      <c r="N46" s="2"/>
      <c r="O46" s="12">
        <f>SUM(E46:N46)</f>
        <v>3609</v>
      </c>
      <c r="P46" s="60" t="s">
        <v>1165</v>
      </c>
      <c r="Q46" s="72" t="s">
        <v>1166</v>
      </c>
    </row>
    <row r="47" spans="1:17" s="44" customFormat="1" ht="12.75" outlineLevel="1">
      <c r="A47" s="41"/>
      <c r="B47" s="41"/>
      <c r="C47" s="41"/>
      <c r="D47" s="42">
        <f>SUBTOTAL(9,D46:D46)</f>
        <v>3609</v>
      </c>
      <c r="E47" s="96"/>
      <c r="F47" s="97"/>
      <c r="G47" s="97"/>
      <c r="H47" s="97"/>
      <c r="I47" s="97"/>
      <c r="J47" s="97"/>
      <c r="K47" s="97"/>
      <c r="L47" s="97"/>
      <c r="M47" s="83"/>
      <c r="N47" s="41"/>
      <c r="O47" s="43">
        <f>SUBTOTAL(9,O46:O46)</f>
        <v>3609</v>
      </c>
      <c r="P47" s="84"/>
      <c r="Q47" s="85" t="s">
        <v>1167</v>
      </c>
    </row>
    <row r="48" spans="1:17" ht="12.75" outlineLevel="2">
      <c r="A48" s="2">
        <v>1</v>
      </c>
      <c r="B48" s="2" t="s">
        <v>1168</v>
      </c>
      <c r="C48" s="2" t="s">
        <v>1133</v>
      </c>
      <c r="D48" s="3">
        <v>2707.46</v>
      </c>
      <c r="E48" s="2"/>
      <c r="F48" s="82"/>
      <c r="G48" s="82"/>
      <c r="H48" s="82"/>
      <c r="I48" s="82"/>
      <c r="J48" s="82"/>
      <c r="K48" s="82"/>
      <c r="L48" s="82"/>
      <c r="M48" s="3">
        <v>2707.46</v>
      </c>
      <c r="N48" s="2"/>
      <c r="O48" s="12">
        <f aca="true" t="shared" si="2" ref="O48:O60">SUM(E48:N48)</f>
        <v>2707.46</v>
      </c>
      <c r="P48" s="60" t="s">
        <v>38</v>
      </c>
      <c r="Q48" s="72" t="s">
        <v>667</v>
      </c>
    </row>
    <row r="49" spans="1:17" ht="12.75" outlineLevel="2">
      <c r="A49" s="2">
        <v>2</v>
      </c>
      <c r="B49" s="2" t="s">
        <v>1169</v>
      </c>
      <c r="C49" s="2" t="s">
        <v>1133</v>
      </c>
      <c r="D49" s="3">
        <v>804.89</v>
      </c>
      <c r="E49" s="2"/>
      <c r="F49" s="82"/>
      <c r="G49" s="82"/>
      <c r="H49" s="82"/>
      <c r="I49" s="82"/>
      <c r="J49" s="82"/>
      <c r="K49" s="82"/>
      <c r="L49" s="82"/>
      <c r="M49" s="3">
        <v>804.89</v>
      </c>
      <c r="N49" s="2"/>
      <c r="O49" s="12">
        <f t="shared" si="2"/>
        <v>804.89</v>
      </c>
      <c r="P49" s="60" t="s">
        <v>38</v>
      </c>
      <c r="Q49" s="72" t="s">
        <v>667</v>
      </c>
    </row>
    <row r="50" spans="1:17" ht="12.75" outlineLevel="2">
      <c r="A50" s="2">
        <v>3</v>
      </c>
      <c r="B50" s="2" t="s">
        <v>1170</v>
      </c>
      <c r="C50" s="2" t="s">
        <v>1133</v>
      </c>
      <c r="D50" s="3">
        <v>141.61</v>
      </c>
      <c r="E50" s="2"/>
      <c r="F50" s="82"/>
      <c r="G50" s="82"/>
      <c r="H50" s="82"/>
      <c r="I50" s="82"/>
      <c r="J50" s="82"/>
      <c r="K50" s="82"/>
      <c r="L50" s="82"/>
      <c r="M50" s="3">
        <v>141.61</v>
      </c>
      <c r="N50" s="2"/>
      <c r="O50" s="12">
        <f t="shared" si="2"/>
        <v>141.61</v>
      </c>
      <c r="P50" s="60" t="s">
        <v>38</v>
      </c>
      <c r="Q50" s="72" t="s">
        <v>667</v>
      </c>
    </row>
    <row r="51" spans="1:17" ht="12.75" outlineLevel="2">
      <c r="A51" s="2">
        <v>4</v>
      </c>
      <c r="B51" s="2" t="s">
        <v>1171</v>
      </c>
      <c r="C51" s="2" t="s">
        <v>1133</v>
      </c>
      <c r="D51" s="3">
        <v>15219.79</v>
      </c>
      <c r="E51" s="2"/>
      <c r="F51" s="82"/>
      <c r="G51" s="82"/>
      <c r="H51" s="82"/>
      <c r="I51" s="82"/>
      <c r="J51" s="82"/>
      <c r="K51" s="82"/>
      <c r="L51" s="82"/>
      <c r="M51" s="3">
        <v>15219.79</v>
      </c>
      <c r="N51" s="2"/>
      <c r="O51" s="12">
        <f t="shared" si="2"/>
        <v>15219.79</v>
      </c>
      <c r="P51" s="60" t="s">
        <v>38</v>
      </c>
      <c r="Q51" s="72" t="s">
        <v>667</v>
      </c>
    </row>
    <row r="52" spans="1:17" ht="12.75" outlineLevel="2">
      <c r="A52" s="2">
        <v>5</v>
      </c>
      <c r="B52" s="2" t="s">
        <v>1172</v>
      </c>
      <c r="C52" s="2" t="s">
        <v>1133</v>
      </c>
      <c r="D52" s="3">
        <v>2316.27</v>
      </c>
      <c r="E52" s="2"/>
      <c r="F52" s="82"/>
      <c r="G52" s="82"/>
      <c r="H52" s="82"/>
      <c r="I52" s="82"/>
      <c r="J52" s="82"/>
      <c r="K52" s="82"/>
      <c r="L52" s="82"/>
      <c r="M52" s="3">
        <v>2316.27</v>
      </c>
      <c r="N52" s="2"/>
      <c r="O52" s="12">
        <f t="shared" si="2"/>
        <v>2316.27</v>
      </c>
      <c r="P52" s="60" t="s">
        <v>38</v>
      </c>
      <c r="Q52" s="72" t="s">
        <v>667</v>
      </c>
    </row>
    <row r="53" spans="1:17" ht="12.75" outlineLevel="2">
      <c r="A53" s="2">
        <v>6</v>
      </c>
      <c r="B53" s="2" t="s">
        <v>1173</v>
      </c>
      <c r="C53" s="2" t="s">
        <v>1133</v>
      </c>
      <c r="D53" s="3">
        <v>4500</v>
      </c>
      <c r="E53" s="2"/>
      <c r="F53" s="82"/>
      <c r="G53" s="82"/>
      <c r="H53" s="82"/>
      <c r="I53" s="82"/>
      <c r="J53" s="82"/>
      <c r="K53" s="82"/>
      <c r="L53" s="82"/>
      <c r="M53" s="3">
        <v>4500</v>
      </c>
      <c r="N53" s="2"/>
      <c r="O53" s="12">
        <f t="shared" si="2"/>
        <v>4500</v>
      </c>
      <c r="P53" s="60" t="s">
        <v>38</v>
      </c>
      <c r="Q53" s="72" t="s">
        <v>667</v>
      </c>
    </row>
    <row r="54" spans="1:17" ht="12.75" outlineLevel="2">
      <c r="A54" s="2">
        <v>7</v>
      </c>
      <c r="B54" s="2" t="s">
        <v>1174</v>
      </c>
      <c r="C54" s="2" t="s">
        <v>1133</v>
      </c>
      <c r="D54" s="3">
        <v>1108</v>
      </c>
      <c r="E54" s="2"/>
      <c r="F54" s="82"/>
      <c r="G54" s="82"/>
      <c r="H54" s="82"/>
      <c r="I54" s="82"/>
      <c r="J54" s="82"/>
      <c r="K54" s="82"/>
      <c r="L54" s="82"/>
      <c r="M54" s="3">
        <v>1108</v>
      </c>
      <c r="N54" s="2"/>
      <c r="O54" s="12">
        <f t="shared" si="2"/>
        <v>1108</v>
      </c>
      <c r="P54" s="60" t="s">
        <v>38</v>
      </c>
      <c r="Q54" s="72" t="s">
        <v>667</v>
      </c>
    </row>
    <row r="55" spans="1:17" ht="12.75" outlineLevel="2">
      <c r="A55" s="2">
        <v>8</v>
      </c>
      <c r="B55" s="2" t="s">
        <v>1175</v>
      </c>
      <c r="C55" s="2" t="s">
        <v>1133</v>
      </c>
      <c r="D55" s="3">
        <v>399.99</v>
      </c>
      <c r="E55" s="2"/>
      <c r="F55" s="82"/>
      <c r="G55" s="82"/>
      <c r="H55" s="82"/>
      <c r="I55" s="82"/>
      <c r="J55" s="82"/>
      <c r="K55" s="82"/>
      <c r="L55" s="82"/>
      <c r="M55" s="3">
        <v>399.99</v>
      </c>
      <c r="N55" s="2"/>
      <c r="O55" s="12">
        <f t="shared" si="2"/>
        <v>399.99</v>
      </c>
      <c r="P55" s="60" t="s">
        <v>38</v>
      </c>
      <c r="Q55" s="72" t="s">
        <v>667</v>
      </c>
    </row>
    <row r="56" spans="1:17" ht="12.75" outlineLevel="2">
      <c r="A56" s="2">
        <v>9</v>
      </c>
      <c r="B56" s="2" t="s">
        <v>1176</v>
      </c>
      <c r="C56" s="2" t="s">
        <v>1133</v>
      </c>
      <c r="D56" s="3">
        <v>399.99</v>
      </c>
      <c r="E56" s="2"/>
      <c r="F56" s="82"/>
      <c r="G56" s="82"/>
      <c r="H56" s="82"/>
      <c r="I56" s="82"/>
      <c r="J56" s="82"/>
      <c r="K56" s="82"/>
      <c r="L56" s="82"/>
      <c r="M56" s="3">
        <v>399.99</v>
      </c>
      <c r="N56" s="2"/>
      <c r="O56" s="12">
        <f t="shared" si="2"/>
        <v>399.99</v>
      </c>
      <c r="P56" s="60" t="s">
        <v>38</v>
      </c>
      <c r="Q56" s="72" t="s">
        <v>667</v>
      </c>
    </row>
    <row r="57" spans="1:17" ht="12.75" outlineLevel="2">
      <c r="A57" s="2">
        <v>10</v>
      </c>
      <c r="B57" s="2" t="s">
        <v>1177</v>
      </c>
      <c r="C57" s="2" t="s">
        <v>1133</v>
      </c>
      <c r="D57" s="3">
        <v>1154.9</v>
      </c>
      <c r="E57" s="2"/>
      <c r="F57" s="82"/>
      <c r="G57" s="82"/>
      <c r="H57" s="82"/>
      <c r="I57" s="82"/>
      <c r="J57" s="82"/>
      <c r="K57" s="82"/>
      <c r="L57" s="82"/>
      <c r="M57" s="3">
        <v>1154.9</v>
      </c>
      <c r="N57" s="2"/>
      <c r="O57" s="12">
        <f t="shared" si="2"/>
        <v>1154.9</v>
      </c>
      <c r="P57" s="60" t="s">
        <v>38</v>
      </c>
      <c r="Q57" s="72" t="s">
        <v>667</v>
      </c>
    </row>
    <row r="58" spans="1:17" ht="12.75" outlineLevel="2">
      <c r="A58" s="2">
        <v>11</v>
      </c>
      <c r="B58" s="2" t="s">
        <v>1178</v>
      </c>
      <c r="C58" s="2" t="s">
        <v>1133</v>
      </c>
      <c r="D58" s="3">
        <v>173.82</v>
      </c>
      <c r="E58" s="2"/>
      <c r="F58" s="82"/>
      <c r="G58" s="82"/>
      <c r="H58" s="82"/>
      <c r="I58" s="82"/>
      <c r="J58" s="82"/>
      <c r="K58" s="82"/>
      <c r="L58" s="82"/>
      <c r="M58" s="3">
        <v>173.82</v>
      </c>
      <c r="N58" s="2"/>
      <c r="O58" s="12">
        <f t="shared" si="2"/>
        <v>173.82</v>
      </c>
      <c r="P58" s="60" t="s">
        <v>38</v>
      </c>
      <c r="Q58" s="72" t="s">
        <v>667</v>
      </c>
    </row>
    <row r="59" spans="1:17" ht="12.75" outlineLevel="2">
      <c r="A59" s="2">
        <v>12</v>
      </c>
      <c r="B59" s="2" t="s">
        <v>1179</v>
      </c>
      <c r="C59" s="2" t="s">
        <v>1133</v>
      </c>
      <c r="D59" s="3">
        <v>230.56</v>
      </c>
      <c r="E59" s="2"/>
      <c r="F59" s="82"/>
      <c r="G59" s="82"/>
      <c r="H59" s="82"/>
      <c r="I59" s="82"/>
      <c r="J59" s="82"/>
      <c r="K59" s="82"/>
      <c r="L59" s="82"/>
      <c r="M59" s="3">
        <v>230.56</v>
      </c>
      <c r="N59" s="2"/>
      <c r="O59" s="12">
        <f t="shared" si="2"/>
        <v>230.56</v>
      </c>
      <c r="P59" s="60" t="s">
        <v>38</v>
      </c>
      <c r="Q59" s="72" t="s">
        <v>667</v>
      </c>
    </row>
    <row r="60" spans="1:17" ht="12.75" outlineLevel="2">
      <c r="A60" s="2">
        <v>13</v>
      </c>
      <c r="B60" s="2" t="s">
        <v>1180</v>
      </c>
      <c r="C60" s="2" t="s">
        <v>1133</v>
      </c>
      <c r="D60" s="3">
        <v>1196.98</v>
      </c>
      <c r="E60" s="2"/>
      <c r="F60" s="82"/>
      <c r="G60" s="82"/>
      <c r="H60" s="82"/>
      <c r="I60" s="82"/>
      <c r="J60" s="82"/>
      <c r="K60" s="82"/>
      <c r="L60" s="82"/>
      <c r="M60" s="3">
        <v>1196.98</v>
      </c>
      <c r="N60" s="2"/>
      <c r="O60" s="12">
        <f t="shared" si="2"/>
        <v>1196.98</v>
      </c>
      <c r="P60" s="60" t="s">
        <v>38</v>
      </c>
      <c r="Q60" s="72" t="s">
        <v>667</v>
      </c>
    </row>
    <row r="61" spans="1:17" s="44" customFormat="1" ht="12.75" outlineLevel="1">
      <c r="A61" s="41"/>
      <c r="B61" s="41"/>
      <c r="C61" s="41"/>
      <c r="D61" s="42">
        <f>SUBTOTAL(9,D48:D60)</f>
        <v>30354.260000000006</v>
      </c>
      <c r="E61" s="41"/>
      <c r="F61" s="83"/>
      <c r="G61" s="83"/>
      <c r="H61" s="83"/>
      <c r="I61" s="83"/>
      <c r="J61" s="83"/>
      <c r="K61" s="83"/>
      <c r="L61" s="83"/>
      <c r="M61" s="83"/>
      <c r="N61" s="41"/>
      <c r="O61" s="43">
        <f>SUBTOTAL(9,O48:O60)</f>
        <v>30354.260000000006</v>
      </c>
      <c r="P61" s="84"/>
      <c r="Q61" s="85" t="s">
        <v>694</v>
      </c>
    </row>
    <row r="62" spans="1:17" ht="12.75" outlineLevel="2">
      <c r="A62" s="2">
        <v>1</v>
      </c>
      <c r="B62" s="2" t="s">
        <v>132</v>
      </c>
      <c r="C62" s="2" t="s">
        <v>1133</v>
      </c>
      <c r="D62" s="3">
        <v>3326.27</v>
      </c>
      <c r="E62" s="2"/>
      <c r="F62" s="82"/>
      <c r="G62" s="82"/>
      <c r="H62" s="82"/>
      <c r="I62" s="82"/>
      <c r="J62" s="82"/>
      <c r="K62" s="82"/>
      <c r="L62" s="82"/>
      <c r="M62" s="3">
        <v>3326.27</v>
      </c>
      <c r="N62" s="2"/>
      <c r="O62" s="12">
        <f aca="true" t="shared" si="3" ref="O62:O67">SUM(E62:N62)</f>
        <v>3326.27</v>
      </c>
      <c r="P62" s="60" t="s">
        <v>220</v>
      </c>
      <c r="Q62" s="72" t="s">
        <v>221</v>
      </c>
    </row>
    <row r="63" spans="1:17" ht="12.75" outlineLevel="2">
      <c r="A63" s="2">
        <v>2</v>
      </c>
      <c r="B63" s="2" t="s">
        <v>122</v>
      </c>
      <c r="C63" s="2" t="s">
        <v>1133</v>
      </c>
      <c r="D63" s="3">
        <v>428.3</v>
      </c>
      <c r="E63" s="2"/>
      <c r="F63" s="82"/>
      <c r="G63" s="82"/>
      <c r="H63" s="82"/>
      <c r="I63" s="82"/>
      <c r="J63" s="82"/>
      <c r="K63" s="82"/>
      <c r="L63" s="82"/>
      <c r="M63" s="3">
        <v>428.3</v>
      </c>
      <c r="N63" s="2"/>
      <c r="O63" s="12">
        <f t="shared" si="3"/>
        <v>428.3</v>
      </c>
      <c r="P63" s="60" t="s">
        <v>220</v>
      </c>
      <c r="Q63" s="72" t="s">
        <v>221</v>
      </c>
    </row>
    <row r="64" spans="1:17" ht="12.75" outlineLevel="2">
      <c r="A64" s="2">
        <v>3</v>
      </c>
      <c r="B64" s="2" t="s">
        <v>153</v>
      </c>
      <c r="C64" s="2" t="s">
        <v>1133</v>
      </c>
      <c r="D64" s="3">
        <v>430.92</v>
      </c>
      <c r="E64" s="2"/>
      <c r="F64" s="82"/>
      <c r="G64" s="82"/>
      <c r="H64" s="82"/>
      <c r="I64" s="82"/>
      <c r="J64" s="82"/>
      <c r="K64" s="82"/>
      <c r="L64" s="82"/>
      <c r="M64" s="3">
        <v>430.92</v>
      </c>
      <c r="N64" s="2"/>
      <c r="O64" s="12">
        <f t="shared" si="3"/>
        <v>430.92</v>
      </c>
      <c r="P64" s="60" t="s">
        <v>220</v>
      </c>
      <c r="Q64" s="72" t="s">
        <v>221</v>
      </c>
    </row>
    <row r="65" spans="1:17" ht="12.75" outlineLevel="2">
      <c r="A65" s="2">
        <v>4</v>
      </c>
      <c r="B65" s="2" t="s">
        <v>1182</v>
      </c>
      <c r="C65" s="2" t="s">
        <v>1133</v>
      </c>
      <c r="D65" s="3">
        <v>16256.12</v>
      </c>
      <c r="E65" s="2"/>
      <c r="F65" s="82"/>
      <c r="G65" s="82"/>
      <c r="H65" s="82"/>
      <c r="I65" s="82"/>
      <c r="J65" s="82"/>
      <c r="K65" s="82"/>
      <c r="L65" s="82"/>
      <c r="M65" s="3">
        <v>16256.12</v>
      </c>
      <c r="N65" s="2"/>
      <c r="O65" s="12">
        <f t="shared" si="3"/>
        <v>16256.12</v>
      </c>
      <c r="P65" s="60" t="s">
        <v>40</v>
      </c>
      <c r="Q65" s="72" t="s">
        <v>221</v>
      </c>
    </row>
    <row r="66" spans="1:17" ht="12.75" outlineLevel="2">
      <c r="A66" s="2">
        <v>5</v>
      </c>
      <c r="B66" s="2" t="s">
        <v>137</v>
      </c>
      <c r="C66" s="2" t="s">
        <v>1133</v>
      </c>
      <c r="D66" s="3">
        <v>828</v>
      </c>
      <c r="E66" s="2"/>
      <c r="F66" s="82"/>
      <c r="G66" s="82"/>
      <c r="H66" s="82"/>
      <c r="I66" s="82"/>
      <c r="J66" s="82"/>
      <c r="K66" s="82"/>
      <c r="L66" s="82"/>
      <c r="M66" s="3">
        <v>828</v>
      </c>
      <c r="N66" s="2"/>
      <c r="O66" s="12">
        <f t="shared" si="3"/>
        <v>828</v>
      </c>
      <c r="P66" s="60" t="s">
        <v>220</v>
      </c>
      <c r="Q66" s="72" t="s">
        <v>221</v>
      </c>
    </row>
    <row r="67" spans="1:17" ht="12.75" outlineLevel="2">
      <c r="A67" s="2">
        <v>6</v>
      </c>
      <c r="B67" s="62">
        <v>49</v>
      </c>
      <c r="C67" s="2" t="s">
        <v>1133</v>
      </c>
      <c r="D67" s="3">
        <v>212.37</v>
      </c>
      <c r="E67" s="62"/>
      <c r="F67" s="87"/>
      <c r="G67" s="87"/>
      <c r="H67" s="87"/>
      <c r="I67" s="87"/>
      <c r="J67" s="87"/>
      <c r="K67" s="87"/>
      <c r="L67" s="87"/>
      <c r="M67" s="3">
        <v>212.37</v>
      </c>
      <c r="N67" s="2"/>
      <c r="O67" s="12">
        <f t="shared" si="3"/>
        <v>212.37</v>
      </c>
      <c r="P67" s="60" t="s">
        <v>220</v>
      </c>
      <c r="Q67" s="72" t="s">
        <v>221</v>
      </c>
    </row>
    <row r="68" spans="1:17" s="44" customFormat="1" ht="12.75" outlineLevel="1">
      <c r="A68" s="41"/>
      <c r="B68" s="96"/>
      <c r="C68" s="41"/>
      <c r="D68" s="42">
        <f>SUBTOTAL(9,D62:D67)</f>
        <v>21481.98</v>
      </c>
      <c r="E68" s="96"/>
      <c r="F68" s="97"/>
      <c r="G68" s="97"/>
      <c r="H68" s="97"/>
      <c r="I68" s="97"/>
      <c r="J68" s="97"/>
      <c r="K68" s="97"/>
      <c r="L68" s="97"/>
      <c r="M68" s="83"/>
      <c r="N68" s="41"/>
      <c r="O68" s="43">
        <f>SUBTOTAL(9,O62:O67)</f>
        <v>21481.98</v>
      </c>
      <c r="P68" s="84"/>
      <c r="Q68" s="85" t="s">
        <v>222</v>
      </c>
    </row>
    <row r="69" spans="1:17" ht="12.75" outlineLevel="2">
      <c r="A69" s="2">
        <v>1</v>
      </c>
      <c r="B69" s="2" t="s">
        <v>1183</v>
      </c>
      <c r="C69" s="2" t="s">
        <v>1133</v>
      </c>
      <c r="D69" s="3">
        <v>16.74</v>
      </c>
      <c r="E69" s="2"/>
      <c r="F69" s="82"/>
      <c r="G69" s="82">
        <v>16.74</v>
      </c>
      <c r="H69" s="82"/>
      <c r="I69" s="82"/>
      <c r="J69" s="82"/>
      <c r="K69" s="82"/>
      <c r="L69" s="82"/>
      <c r="M69" s="82"/>
      <c r="N69" s="2"/>
      <c r="O69" s="12">
        <f>SUM(E69:N69)</f>
        <v>16.74</v>
      </c>
      <c r="P69" s="60" t="s">
        <v>40</v>
      </c>
      <c r="Q69" s="72" t="s">
        <v>3</v>
      </c>
    </row>
    <row r="70" spans="1:17" ht="12.75" outlineLevel="2">
      <c r="A70" s="2">
        <v>2</v>
      </c>
      <c r="B70" s="2" t="s">
        <v>1184</v>
      </c>
      <c r="C70" s="2" t="s">
        <v>1133</v>
      </c>
      <c r="D70" s="3">
        <v>248.67</v>
      </c>
      <c r="E70" s="2"/>
      <c r="F70" s="82">
        <v>248.67</v>
      </c>
      <c r="G70" s="82"/>
      <c r="H70" s="82"/>
      <c r="I70" s="82"/>
      <c r="J70" s="82"/>
      <c r="K70" s="82"/>
      <c r="L70" s="82"/>
      <c r="M70" s="82"/>
      <c r="N70" s="2"/>
      <c r="O70" s="12">
        <f>SUM(E70:N70)</f>
        <v>248.67</v>
      </c>
      <c r="P70" s="60" t="s">
        <v>40</v>
      </c>
      <c r="Q70" s="72" t="s">
        <v>3</v>
      </c>
    </row>
    <row r="71" spans="1:17" ht="12.75" outlineLevel="2">
      <c r="A71" s="2">
        <v>3</v>
      </c>
      <c r="B71" s="2" t="s">
        <v>1185</v>
      </c>
      <c r="C71" s="2" t="s">
        <v>1133</v>
      </c>
      <c r="D71" s="3">
        <v>5367.2</v>
      </c>
      <c r="E71" s="2"/>
      <c r="F71" s="82">
        <v>2777.23</v>
      </c>
      <c r="G71" s="82">
        <v>1707.97</v>
      </c>
      <c r="H71" s="82"/>
      <c r="I71" s="82"/>
      <c r="J71" s="82"/>
      <c r="K71" s="82"/>
      <c r="L71" s="82"/>
      <c r="M71" s="82"/>
      <c r="N71" s="2">
        <v>882</v>
      </c>
      <c r="O71" s="12">
        <f>SUM(E71:N71)</f>
        <v>5367.2</v>
      </c>
      <c r="P71" s="60" t="s">
        <v>40</v>
      </c>
      <c r="Q71" s="72" t="s">
        <v>3</v>
      </c>
    </row>
    <row r="72" spans="1:17" ht="12.75" outlineLevel="2">
      <c r="A72" s="2">
        <v>4</v>
      </c>
      <c r="B72" s="2" t="s">
        <v>1186</v>
      </c>
      <c r="C72" s="2" t="s">
        <v>1133</v>
      </c>
      <c r="D72" s="3">
        <v>1600.89</v>
      </c>
      <c r="E72" s="2"/>
      <c r="F72" s="82">
        <v>497.34</v>
      </c>
      <c r="G72" s="82">
        <v>1103.55</v>
      </c>
      <c r="H72" s="82"/>
      <c r="I72" s="82"/>
      <c r="J72" s="82"/>
      <c r="K72" s="82"/>
      <c r="L72" s="82"/>
      <c r="M72" s="82"/>
      <c r="N72" s="2"/>
      <c r="O72" s="12">
        <f>SUM(E72:N72)</f>
        <v>1600.8899999999999</v>
      </c>
      <c r="P72" s="60" t="s">
        <v>40</v>
      </c>
      <c r="Q72" s="72" t="s">
        <v>3</v>
      </c>
    </row>
    <row r="73" spans="1:17" ht="12.75" outlineLevel="2">
      <c r="A73" s="2">
        <v>5</v>
      </c>
      <c r="B73" s="2" t="s">
        <v>1187</v>
      </c>
      <c r="C73" s="2" t="s">
        <v>1133</v>
      </c>
      <c r="D73" s="3">
        <v>1056</v>
      </c>
      <c r="E73" s="2"/>
      <c r="F73" s="82"/>
      <c r="G73" s="82">
        <v>1056</v>
      </c>
      <c r="H73" s="82"/>
      <c r="I73" s="82"/>
      <c r="J73" s="82"/>
      <c r="K73" s="82"/>
      <c r="L73" s="82"/>
      <c r="M73" s="82"/>
      <c r="N73" s="2"/>
      <c r="O73" s="12">
        <f>SUM(E73:N73)</f>
        <v>1056</v>
      </c>
      <c r="P73" s="60" t="s">
        <v>40</v>
      </c>
      <c r="Q73" s="72" t="s">
        <v>3</v>
      </c>
    </row>
    <row r="74" spans="1:17" s="44" customFormat="1" ht="12.75" outlineLevel="1">
      <c r="A74" s="41"/>
      <c r="B74" s="41"/>
      <c r="C74" s="41"/>
      <c r="D74" s="42">
        <f>SUBTOTAL(9,D69:D73)</f>
        <v>8289.5</v>
      </c>
      <c r="E74" s="41"/>
      <c r="F74" s="83"/>
      <c r="G74" s="83"/>
      <c r="H74" s="83"/>
      <c r="I74" s="83"/>
      <c r="J74" s="83"/>
      <c r="K74" s="83"/>
      <c r="L74" s="83"/>
      <c r="M74" s="83"/>
      <c r="N74" s="41"/>
      <c r="O74" s="43">
        <f>SUBTOTAL(9,O69:O73)</f>
        <v>8289.5</v>
      </c>
      <c r="P74" s="84"/>
      <c r="Q74" s="85" t="s">
        <v>41</v>
      </c>
    </row>
    <row r="75" spans="1:17" ht="12.75" outlineLevel="2">
      <c r="A75" s="2">
        <v>1</v>
      </c>
      <c r="B75" s="2" t="s">
        <v>1188</v>
      </c>
      <c r="C75" s="2" t="s">
        <v>1133</v>
      </c>
      <c r="D75" s="3">
        <v>202</v>
      </c>
      <c r="E75" s="2"/>
      <c r="F75" s="82"/>
      <c r="G75" s="82"/>
      <c r="H75" s="82"/>
      <c r="I75" s="82"/>
      <c r="J75" s="82"/>
      <c r="K75" s="82"/>
      <c r="L75" s="82"/>
      <c r="M75" s="3">
        <v>202</v>
      </c>
      <c r="N75" s="2"/>
      <c r="O75" s="12">
        <f>SUM(E75:N75)</f>
        <v>202</v>
      </c>
      <c r="P75" s="60" t="s">
        <v>83</v>
      </c>
      <c r="Q75" s="72" t="s">
        <v>89</v>
      </c>
    </row>
    <row r="76" spans="1:17" ht="12.75" outlineLevel="2">
      <c r="A76" s="2">
        <v>2</v>
      </c>
      <c r="B76" s="2" t="s">
        <v>1189</v>
      </c>
      <c r="C76" s="2" t="s">
        <v>1133</v>
      </c>
      <c r="D76" s="3">
        <v>193.39</v>
      </c>
      <c r="E76" s="2"/>
      <c r="F76" s="82"/>
      <c r="G76" s="82"/>
      <c r="H76" s="82"/>
      <c r="I76" s="82"/>
      <c r="J76" s="82"/>
      <c r="K76" s="82"/>
      <c r="L76" s="82"/>
      <c r="M76" s="3">
        <v>193.39</v>
      </c>
      <c r="N76" s="2"/>
      <c r="O76" s="12">
        <f>SUM(E76:N76)</f>
        <v>193.39</v>
      </c>
      <c r="P76" s="60" t="s">
        <v>83</v>
      </c>
      <c r="Q76" s="72" t="s">
        <v>89</v>
      </c>
    </row>
    <row r="77" spans="1:17" s="44" customFormat="1" ht="12.75" outlineLevel="1">
      <c r="A77" s="41"/>
      <c r="B77" s="41"/>
      <c r="C77" s="41"/>
      <c r="D77" s="42">
        <f>SUBTOTAL(9,D75:D76)</f>
        <v>395.39</v>
      </c>
      <c r="E77" s="93"/>
      <c r="F77" s="94"/>
      <c r="G77" s="94"/>
      <c r="H77" s="94"/>
      <c r="I77" s="94"/>
      <c r="J77" s="94"/>
      <c r="K77" s="94"/>
      <c r="L77" s="94"/>
      <c r="M77" s="93"/>
      <c r="N77" s="95"/>
      <c r="O77" s="43">
        <f>SUBTOTAL(9,O75:O76)</f>
        <v>395.39</v>
      </c>
      <c r="P77" s="84"/>
      <c r="Q77" s="85" t="s">
        <v>90</v>
      </c>
    </row>
    <row r="78" spans="1:17" ht="12.75" outlineLevel="2">
      <c r="A78" s="2">
        <v>1</v>
      </c>
      <c r="B78" s="2" t="s">
        <v>1190</v>
      </c>
      <c r="C78" s="2" t="s">
        <v>1133</v>
      </c>
      <c r="D78" s="3">
        <v>746.01</v>
      </c>
      <c r="E78" s="2"/>
      <c r="F78" s="3">
        <v>746.01</v>
      </c>
      <c r="G78" s="82"/>
      <c r="H78" s="82"/>
      <c r="I78" s="82"/>
      <c r="J78" s="82"/>
      <c r="K78" s="82"/>
      <c r="L78" s="82"/>
      <c r="M78" s="82"/>
      <c r="N78" s="2"/>
      <c r="O78" s="12">
        <f aca="true" t="shared" si="4" ref="O78:O84">SUM(E78:N78)</f>
        <v>746.01</v>
      </c>
      <c r="P78" s="60" t="s">
        <v>42</v>
      </c>
      <c r="Q78" s="72" t="s">
        <v>12</v>
      </c>
    </row>
    <row r="79" spans="1:17" ht="12.75" outlineLevel="2">
      <c r="A79" s="2">
        <v>2</v>
      </c>
      <c r="B79" s="2" t="s">
        <v>1191</v>
      </c>
      <c r="C79" s="2" t="s">
        <v>1133</v>
      </c>
      <c r="D79" s="3">
        <v>248.64</v>
      </c>
      <c r="E79" s="2"/>
      <c r="F79" s="82">
        <v>248.64</v>
      </c>
      <c r="G79" s="82"/>
      <c r="H79" s="82"/>
      <c r="I79" s="82"/>
      <c r="J79" s="82"/>
      <c r="K79" s="82"/>
      <c r="L79" s="82"/>
      <c r="M79" s="82"/>
      <c r="N79" s="2"/>
      <c r="O79" s="12">
        <f t="shared" si="4"/>
        <v>248.64</v>
      </c>
      <c r="P79" s="60" t="s">
        <v>42</v>
      </c>
      <c r="Q79" s="72" t="s">
        <v>12</v>
      </c>
    </row>
    <row r="80" spans="1:17" ht="12.75" outlineLevel="2">
      <c r="A80" s="2">
        <v>3</v>
      </c>
      <c r="B80" s="2" t="s">
        <v>1192</v>
      </c>
      <c r="C80" s="2" t="s">
        <v>1133</v>
      </c>
      <c r="D80" s="3">
        <v>66027.03</v>
      </c>
      <c r="E80" s="2"/>
      <c r="F80" s="82"/>
      <c r="G80" s="3">
        <v>66027.03</v>
      </c>
      <c r="H80" s="82"/>
      <c r="I80" s="82"/>
      <c r="J80" s="82"/>
      <c r="K80" s="82"/>
      <c r="L80" s="82"/>
      <c r="M80" s="82"/>
      <c r="N80" s="2"/>
      <c r="O80" s="12">
        <f t="shared" si="4"/>
        <v>66027.03</v>
      </c>
      <c r="P80" s="60" t="s">
        <v>42</v>
      </c>
      <c r="Q80" s="72" t="s">
        <v>12</v>
      </c>
    </row>
    <row r="81" spans="1:17" ht="12.75" outlineLevel="2">
      <c r="A81" s="2">
        <v>4</v>
      </c>
      <c r="B81" s="2" t="s">
        <v>1193</v>
      </c>
      <c r="C81" s="2" t="s">
        <v>1133</v>
      </c>
      <c r="D81" s="3">
        <v>1194.3</v>
      </c>
      <c r="E81" s="2"/>
      <c r="F81" s="82"/>
      <c r="G81" s="3">
        <v>1194.3</v>
      </c>
      <c r="H81" s="82"/>
      <c r="I81" s="82"/>
      <c r="J81" s="82"/>
      <c r="K81" s="82"/>
      <c r="L81" s="82"/>
      <c r="M81" s="82"/>
      <c r="N81" s="2"/>
      <c r="O81" s="12">
        <f t="shared" si="4"/>
        <v>1194.3</v>
      </c>
      <c r="P81" s="60" t="s">
        <v>42</v>
      </c>
      <c r="Q81" s="72" t="s">
        <v>12</v>
      </c>
    </row>
    <row r="82" spans="1:17" ht="12.75" outlineLevel="2">
      <c r="A82" s="2">
        <v>5</v>
      </c>
      <c r="B82" s="2" t="s">
        <v>1194</v>
      </c>
      <c r="C82" s="2" t="s">
        <v>1133</v>
      </c>
      <c r="D82" s="3">
        <v>5654</v>
      </c>
      <c r="E82" s="2"/>
      <c r="F82" s="82"/>
      <c r="G82" s="3">
        <v>5654</v>
      </c>
      <c r="H82" s="82"/>
      <c r="I82" s="82"/>
      <c r="J82" s="82"/>
      <c r="K82" s="82"/>
      <c r="L82" s="82"/>
      <c r="M82" s="82"/>
      <c r="N82" s="2"/>
      <c r="O82" s="12">
        <f t="shared" si="4"/>
        <v>5654</v>
      </c>
      <c r="P82" s="60" t="s">
        <v>42</v>
      </c>
      <c r="Q82" s="72" t="s">
        <v>12</v>
      </c>
    </row>
    <row r="83" spans="1:17" ht="12.75" outlineLevel="2">
      <c r="A83" s="2">
        <v>6</v>
      </c>
      <c r="B83" s="2" t="s">
        <v>1195</v>
      </c>
      <c r="C83" s="2" t="s">
        <v>1133</v>
      </c>
      <c r="D83" s="3">
        <v>1744</v>
      </c>
      <c r="E83" s="2"/>
      <c r="F83" s="82"/>
      <c r="G83" s="82"/>
      <c r="H83" s="82"/>
      <c r="I83" s="3">
        <v>1744</v>
      </c>
      <c r="J83" s="82"/>
      <c r="K83" s="82"/>
      <c r="L83" s="82"/>
      <c r="M83" s="82"/>
      <c r="N83" s="2"/>
      <c r="O83" s="12">
        <f t="shared" si="4"/>
        <v>1744</v>
      </c>
      <c r="P83" s="60" t="s">
        <v>42</v>
      </c>
      <c r="Q83" s="72" t="s">
        <v>12</v>
      </c>
    </row>
    <row r="84" spans="1:17" ht="12.75" outlineLevel="2">
      <c r="A84" s="2">
        <v>7</v>
      </c>
      <c r="B84" s="2" t="s">
        <v>1196</v>
      </c>
      <c r="C84" s="2" t="s">
        <v>1197</v>
      </c>
      <c r="D84" s="3">
        <v>37151.05</v>
      </c>
      <c r="E84" s="2"/>
      <c r="F84" s="82"/>
      <c r="G84" s="3">
        <v>37151.05</v>
      </c>
      <c r="H84" s="82"/>
      <c r="I84" s="82"/>
      <c r="J84" s="82"/>
      <c r="K84" s="82"/>
      <c r="L84" s="82"/>
      <c r="M84" s="82"/>
      <c r="N84" s="2"/>
      <c r="O84" s="12">
        <f t="shared" si="4"/>
        <v>37151.05</v>
      </c>
      <c r="P84" s="60" t="s">
        <v>42</v>
      </c>
      <c r="Q84" s="72" t="s">
        <v>12</v>
      </c>
    </row>
    <row r="85" spans="1:17" s="44" customFormat="1" ht="12.75" outlineLevel="1">
      <c r="A85" s="41"/>
      <c r="B85" s="41"/>
      <c r="C85" s="41"/>
      <c r="D85" s="42">
        <f>SUBTOTAL(9,D78:D84)</f>
        <v>112765.03</v>
      </c>
      <c r="E85" s="41"/>
      <c r="F85" s="83"/>
      <c r="G85" s="83"/>
      <c r="H85" s="83"/>
      <c r="I85" s="83"/>
      <c r="J85" s="83"/>
      <c r="K85" s="83"/>
      <c r="L85" s="83"/>
      <c r="M85" s="83"/>
      <c r="N85" s="41"/>
      <c r="O85" s="43">
        <f>SUBTOTAL(9,O78:O84)</f>
        <v>112765.03</v>
      </c>
      <c r="P85" s="84"/>
      <c r="Q85" s="85" t="s">
        <v>95</v>
      </c>
    </row>
    <row r="86" spans="1:17" ht="12.75" outlineLevel="2">
      <c r="A86" s="2">
        <v>1</v>
      </c>
      <c r="B86" s="2" t="s">
        <v>1198</v>
      </c>
      <c r="C86" s="2" t="s">
        <v>1133</v>
      </c>
      <c r="D86" s="3">
        <v>3506.8</v>
      </c>
      <c r="E86" s="2"/>
      <c r="F86" s="82"/>
      <c r="G86" s="82"/>
      <c r="H86" s="82"/>
      <c r="I86" s="82"/>
      <c r="J86" s="82"/>
      <c r="K86" s="82"/>
      <c r="L86" s="82"/>
      <c r="M86" s="3">
        <v>3506.8</v>
      </c>
      <c r="N86" s="2"/>
      <c r="O86" s="12">
        <f>SUM(E86:N86)</f>
        <v>3506.8</v>
      </c>
      <c r="P86" s="60" t="s">
        <v>43</v>
      </c>
      <c r="Q86" s="72" t="s">
        <v>6</v>
      </c>
    </row>
    <row r="87" spans="1:17" ht="12.75" outlineLevel="2">
      <c r="A87" s="2">
        <v>2</v>
      </c>
      <c r="B87" s="2" t="s">
        <v>1199</v>
      </c>
      <c r="C87" s="2" t="s">
        <v>1133</v>
      </c>
      <c r="D87" s="3">
        <v>606</v>
      </c>
      <c r="E87" s="2"/>
      <c r="F87" s="82"/>
      <c r="G87" s="82"/>
      <c r="H87" s="82"/>
      <c r="I87" s="82"/>
      <c r="J87" s="82"/>
      <c r="K87" s="82"/>
      <c r="L87" s="82"/>
      <c r="M87" s="3">
        <v>606</v>
      </c>
      <c r="N87" s="2"/>
      <c r="O87" s="12">
        <f>SUM(E87:N87)</f>
        <v>606</v>
      </c>
      <c r="P87" s="60" t="s">
        <v>43</v>
      </c>
      <c r="Q87" s="72" t="s">
        <v>6</v>
      </c>
    </row>
    <row r="88" spans="1:17" ht="12.75" outlineLevel="2">
      <c r="A88" s="2">
        <v>3</v>
      </c>
      <c r="B88" s="2" t="s">
        <v>1200</v>
      </c>
      <c r="C88" s="2" t="s">
        <v>1133</v>
      </c>
      <c r="D88" s="3">
        <v>277</v>
      </c>
      <c r="E88" s="2"/>
      <c r="F88" s="82"/>
      <c r="G88" s="82"/>
      <c r="H88" s="82"/>
      <c r="I88" s="82"/>
      <c r="J88" s="82"/>
      <c r="K88" s="82"/>
      <c r="L88" s="82"/>
      <c r="M88" s="3">
        <v>277</v>
      </c>
      <c r="N88" s="2"/>
      <c r="O88" s="12">
        <f>SUM(E88:N88)</f>
        <v>277</v>
      </c>
      <c r="P88" s="60" t="s">
        <v>43</v>
      </c>
      <c r="Q88" s="72" t="s">
        <v>6</v>
      </c>
    </row>
    <row r="89" spans="1:17" s="44" customFormat="1" ht="12.75" outlineLevel="1">
      <c r="A89" s="41"/>
      <c r="B89" s="41"/>
      <c r="C89" s="41"/>
      <c r="D89" s="42">
        <f>SUBTOTAL(9,D86:D88)</f>
        <v>4389.8</v>
      </c>
      <c r="E89" s="41"/>
      <c r="F89" s="83"/>
      <c r="G89" s="83"/>
      <c r="H89" s="83"/>
      <c r="I89" s="83"/>
      <c r="J89" s="83"/>
      <c r="K89" s="83"/>
      <c r="L89" s="83"/>
      <c r="M89" s="83"/>
      <c r="N89" s="41"/>
      <c r="O89" s="43">
        <f>SUBTOTAL(9,O86:O88)</f>
        <v>4389.8</v>
      </c>
      <c r="P89" s="84"/>
      <c r="Q89" s="85" t="s">
        <v>44</v>
      </c>
    </row>
    <row r="90" spans="1:17" ht="12.75" outlineLevel="2">
      <c r="A90" s="2">
        <v>1</v>
      </c>
      <c r="B90" s="2" t="s">
        <v>1201</v>
      </c>
      <c r="C90" s="2" t="s">
        <v>1202</v>
      </c>
      <c r="D90" s="3">
        <v>653</v>
      </c>
      <c r="E90" s="2"/>
      <c r="F90" s="82"/>
      <c r="G90" s="82"/>
      <c r="H90" s="82"/>
      <c r="I90" s="82"/>
      <c r="J90" s="82">
        <v>322</v>
      </c>
      <c r="K90" s="82">
        <v>331</v>
      </c>
      <c r="L90" s="82"/>
      <c r="M90" s="82"/>
      <c r="N90" s="2"/>
      <c r="O90" s="12">
        <f aca="true" t="shared" si="5" ref="O90:O95">SUM(E90:N90)</f>
        <v>653</v>
      </c>
      <c r="P90" s="60" t="s">
        <v>54</v>
      </c>
      <c r="Q90" s="72" t="s">
        <v>9</v>
      </c>
    </row>
    <row r="91" spans="1:17" ht="12.75" outlineLevel="2">
      <c r="A91" s="2">
        <v>2</v>
      </c>
      <c r="B91" s="2" t="s">
        <v>1204</v>
      </c>
      <c r="C91" s="2" t="s">
        <v>1202</v>
      </c>
      <c r="D91" s="3">
        <v>1271.3</v>
      </c>
      <c r="E91" s="2"/>
      <c r="F91" s="82"/>
      <c r="G91" s="82"/>
      <c r="H91" s="82"/>
      <c r="I91" s="82"/>
      <c r="J91" s="82">
        <v>570.24</v>
      </c>
      <c r="K91" s="82">
        <v>701.06</v>
      </c>
      <c r="L91" s="82"/>
      <c r="M91" s="82"/>
      <c r="N91" s="2"/>
      <c r="O91" s="12">
        <f t="shared" si="5"/>
        <v>1271.3</v>
      </c>
      <c r="P91" s="60" t="s">
        <v>54</v>
      </c>
      <c r="Q91" s="72" t="s">
        <v>9</v>
      </c>
    </row>
    <row r="92" spans="1:22" ht="12.75" outlineLevel="2">
      <c r="A92" s="2">
        <v>3</v>
      </c>
      <c r="B92" s="2" t="s">
        <v>1205</v>
      </c>
      <c r="C92" s="2" t="s">
        <v>1197</v>
      </c>
      <c r="D92" s="3">
        <v>2106</v>
      </c>
      <c r="E92" s="2"/>
      <c r="F92" s="82"/>
      <c r="G92" s="82"/>
      <c r="H92" s="82"/>
      <c r="I92" s="82"/>
      <c r="J92" s="82">
        <v>966</v>
      </c>
      <c r="K92" s="3">
        <v>1140</v>
      </c>
      <c r="L92" s="82"/>
      <c r="M92" s="82"/>
      <c r="N92" s="2"/>
      <c r="O92" s="12">
        <f t="shared" si="5"/>
        <v>2106</v>
      </c>
      <c r="P92" s="60" t="s">
        <v>54</v>
      </c>
      <c r="Q92" s="72" t="s">
        <v>9</v>
      </c>
      <c r="U92" s="4" t="s">
        <v>1206</v>
      </c>
      <c r="V92" s="4">
        <v>102117.64</v>
      </c>
    </row>
    <row r="93" spans="1:22" ht="12.75" outlineLevel="2">
      <c r="A93" s="2">
        <v>4</v>
      </c>
      <c r="B93" s="2" t="s">
        <v>1207</v>
      </c>
      <c r="C93" s="2" t="s">
        <v>1152</v>
      </c>
      <c r="D93" s="3">
        <v>1306</v>
      </c>
      <c r="E93" s="2"/>
      <c r="F93" s="82"/>
      <c r="G93" s="82"/>
      <c r="H93" s="82"/>
      <c r="I93" s="82"/>
      <c r="J93" s="82">
        <v>644</v>
      </c>
      <c r="K93" s="82">
        <v>662</v>
      </c>
      <c r="L93" s="82"/>
      <c r="M93" s="82"/>
      <c r="N93" s="2"/>
      <c r="O93" s="12">
        <f t="shared" si="5"/>
        <v>1306</v>
      </c>
      <c r="P93" s="60" t="s">
        <v>54</v>
      </c>
      <c r="Q93" s="72" t="s">
        <v>9</v>
      </c>
      <c r="U93" s="4" t="s">
        <v>1208</v>
      </c>
      <c r="V93" s="4">
        <v>425000</v>
      </c>
    </row>
    <row r="94" spans="1:17" ht="12.75" outlineLevel="2">
      <c r="A94" s="2">
        <v>5</v>
      </c>
      <c r="B94" s="2" t="s">
        <v>1209</v>
      </c>
      <c r="C94" s="2" t="s">
        <v>1181</v>
      </c>
      <c r="D94" s="3">
        <v>702</v>
      </c>
      <c r="E94" s="2"/>
      <c r="F94" s="82"/>
      <c r="G94" s="82"/>
      <c r="H94" s="82"/>
      <c r="I94" s="82"/>
      <c r="J94" s="82">
        <v>322</v>
      </c>
      <c r="K94" s="82">
        <v>380</v>
      </c>
      <c r="L94" s="82"/>
      <c r="M94" s="82"/>
      <c r="N94" s="2"/>
      <c r="O94" s="12">
        <f t="shared" si="5"/>
        <v>702</v>
      </c>
      <c r="P94" s="60" t="s">
        <v>54</v>
      </c>
      <c r="Q94" s="72" t="s">
        <v>9</v>
      </c>
    </row>
    <row r="95" spans="1:17" ht="12.75" outlineLevel="2">
      <c r="A95" s="2">
        <v>6</v>
      </c>
      <c r="B95" s="2" t="s">
        <v>1210</v>
      </c>
      <c r="C95" s="2" t="s">
        <v>1203</v>
      </c>
      <c r="D95" s="3">
        <v>2151.11</v>
      </c>
      <c r="E95" s="2"/>
      <c r="F95" s="82"/>
      <c r="G95" s="82"/>
      <c r="H95" s="82">
        <v>1771.11</v>
      </c>
      <c r="I95" s="82"/>
      <c r="J95" s="82"/>
      <c r="K95" s="82">
        <v>380</v>
      </c>
      <c r="L95" s="82"/>
      <c r="M95" s="82"/>
      <c r="N95" s="2"/>
      <c r="O95" s="12">
        <f t="shared" si="5"/>
        <v>2151.1099999999997</v>
      </c>
      <c r="P95" s="60" t="s">
        <v>54</v>
      </c>
      <c r="Q95" s="72" t="s">
        <v>9</v>
      </c>
    </row>
    <row r="96" spans="1:17" s="44" customFormat="1" ht="12.75" outlineLevel="1">
      <c r="A96" s="41"/>
      <c r="B96" s="41"/>
      <c r="C96" s="41"/>
      <c r="D96" s="42">
        <f>SUBTOTAL(9,D90:D95)</f>
        <v>8189.41</v>
      </c>
      <c r="E96" s="41"/>
      <c r="F96" s="83"/>
      <c r="G96" s="83"/>
      <c r="H96" s="83"/>
      <c r="I96" s="83"/>
      <c r="J96" s="83"/>
      <c r="K96" s="83"/>
      <c r="L96" s="83"/>
      <c r="M96" s="83"/>
      <c r="N96" s="41"/>
      <c r="O96" s="43">
        <f>SUBTOTAL(9,O90:O95)</f>
        <v>8189.41</v>
      </c>
      <c r="P96" s="84"/>
      <c r="Q96" s="85" t="s">
        <v>63</v>
      </c>
    </row>
    <row r="97" spans="1:22" ht="12.75" outlineLevel="2">
      <c r="A97" s="2">
        <v>1</v>
      </c>
      <c r="B97" s="2" t="s">
        <v>1211</v>
      </c>
      <c r="C97" s="2" t="s">
        <v>1133</v>
      </c>
      <c r="D97" s="3">
        <v>248.67</v>
      </c>
      <c r="E97" s="2"/>
      <c r="F97" s="3">
        <v>248.67</v>
      </c>
      <c r="G97" s="82"/>
      <c r="H97" s="82"/>
      <c r="I97" s="82"/>
      <c r="J97" s="82"/>
      <c r="K97" s="82"/>
      <c r="L97" s="82"/>
      <c r="M97" s="82"/>
      <c r="N97" s="2"/>
      <c r="O97" s="12">
        <f>SUM(E97:N97)</f>
        <v>248.67</v>
      </c>
      <c r="P97" s="60" t="s">
        <v>85</v>
      </c>
      <c r="Q97" s="72" t="s">
        <v>5</v>
      </c>
      <c r="V97" s="4">
        <f>SUM(V92:V95)</f>
        <v>527117.64</v>
      </c>
    </row>
    <row r="98" spans="1:22" ht="12.75" outlineLevel="2">
      <c r="A98" s="2">
        <v>2</v>
      </c>
      <c r="B98" s="2" t="s">
        <v>1212</v>
      </c>
      <c r="C98" s="2" t="s">
        <v>1133</v>
      </c>
      <c r="D98" s="3">
        <v>248.67</v>
      </c>
      <c r="E98" s="2"/>
      <c r="F98" s="3">
        <v>248.67</v>
      </c>
      <c r="G98" s="82"/>
      <c r="H98" s="82"/>
      <c r="I98" s="82"/>
      <c r="J98" s="82"/>
      <c r="K98" s="82"/>
      <c r="L98" s="82"/>
      <c r="M98" s="82"/>
      <c r="N98" s="2"/>
      <c r="O98" s="12">
        <f>SUM(E98:N98)</f>
        <v>248.67</v>
      </c>
      <c r="P98" s="60" t="s">
        <v>85</v>
      </c>
      <c r="Q98" s="72" t="s">
        <v>5</v>
      </c>
      <c r="V98" s="4">
        <v>-521790.44</v>
      </c>
    </row>
    <row r="99" spans="1:17" s="44" customFormat="1" ht="12.75" outlineLevel="1">
      <c r="A99" s="41"/>
      <c r="B99" s="41"/>
      <c r="C99" s="41"/>
      <c r="D99" s="42">
        <f>SUBTOTAL(9,D97:D98)</f>
        <v>497.34</v>
      </c>
      <c r="E99" s="41"/>
      <c r="F99" s="83"/>
      <c r="G99" s="83"/>
      <c r="H99" s="83"/>
      <c r="I99" s="83"/>
      <c r="J99" s="83"/>
      <c r="K99" s="83"/>
      <c r="L99" s="83"/>
      <c r="M99" s="83"/>
      <c r="N99" s="41"/>
      <c r="O99" s="43">
        <f>SUBTOTAL(9,O97:O98)</f>
        <v>497.34</v>
      </c>
      <c r="P99" s="84"/>
      <c r="Q99" s="85" t="s">
        <v>86</v>
      </c>
    </row>
    <row r="100" spans="1:17" ht="12.75" outlineLevel="2">
      <c r="A100" s="2">
        <v>1</v>
      </c>
      <c r="B100" s="2" t="s">
        <v>1213</v>
      </c>
      <c r="C100" s="2" t="s">
        <v>1133</v>
      </c>
      <c r="D100" s="3">
        <v>8825.8</v>
      </c>
      <c r="E100" s="2"/>
      <c r="F100" s="82"/>
      <c r="G100" s="3">
        <v>8825.8</v>
      </c>
      <c r="H100" s="82"/>
      <c r="I100" s="82"/>
      <c r="J100" s="82"/>
      <c r="K100" s="82"/>
      <c r="L100" s="82"/>
      <c r="M100" s="82"/>
      <c r="N100" s="2"/>
      <c r="O100" s="12">
        <f aca="true" t="shared" si="6" ref="O100:O115">SUM(E100:N100)</f>
        <v>8825.8</v>
      </c>
      <c r="P100" s="72" t="s">
        <v>45</v>
      </c>
      <c r="Q100" s="72" t="s">
        <v>2</v>
      </c>
    </row>
    <row r="101" spans="1:17" ht="12.75" outlineLevel="2">
      <c r="A101" s="64">
        <v>2</v>
      </c>
      <c r="B101" s="64" t="s">
        <v>1214</v>
      </c>
      <c r="C101" s="64" t="s">
        <v>1133</v>
      </c>
      <c r="D101" s="65">
        <v>5346</v>
      </c>
      <c r="E101" s="64"/>
      <c r="F101" s="65">
        <v>5346</v>
      </c>
      <c r="G101" s="86"/>
      <c r="H101" s="86"/>
      <c r="I101" s="86"/>
      <c r="J101" s="86"/>
      <c r="K101" s="86"/>
      <c r="L101" s="86"/>
      <c r="M101" s="86"/>
      <c r="N101" s="2"/>
      <c r="O101" s="12">
        <f t="shared" si="6"/>
        <v>5346</v>
      </c>
      <c r="P101" s="67" t="s">
        <v>45</v>
      </c>
      <c r="Q101" s="67" t="s">
        <v>2</v>
      </c>
    </row>
    <row r="102" spans="1:22" ht="12.75" outlineLevel="2">
      <c r="A102" s="2">
        <v>3</v>
      </c>
      <c r="B102" s="2" t="s">
        <v>1215</v>
      </c>
      <c r="C102" s="2" t="s">
        <v>1133</v>
      </c>
      <c r="D102" s="3">
        <v>476.88</v>
      </c>
      <c r="E102" s="2"/>
      <c r="F102" s="3">
        <v>476.88</v>
      </c>
      <c r="G102" s="82"/>
      <c r="H102" s="82"/>
      <c r="I102" s="82"/>
      <c r="J102" s="82"/>
      <c r="K102" s="82"/>
      <c r="L102" s="82"/>
      <c r="M102" s="82"/>
      <c r="N102" s="2"/>
      <c r="O102" s="12">
        <f t="shared" si="6"/>
        <v>476.88</v>
      </c>
      <c r="P102" s="2" t="s">
        <v>45</v>
      </c>
      <c r="Q102" s="2" t="s">
        <v>2</v>
      </c>
      <c r="V102" s="4">
        <f>SUM(V97:V101)</f>
        <v>5327.200000000012</v>
      </c>
    </row>
    <row r="103" spans="1:17" ht="12.75" outlineLevel="2">
      <c r="A103" s="2">
        <v>4</v>
      </c>
      <c r="B103" s="2" t="s">
        <v>1216</v>
      </c>
      <c r="C103" s="2" t="s">
        <v>1133</v>
      </c>
      <c r="D103" s="3">
        <v>44163.69</v>
      </c>
      <c r="E103" s="2"/>
      <c r="F103" s="3">
        <v>44163.69</v>
      </c>
      <c r="G103" s="82"/>
      <c r="H103" s="82"/>
      <c r="I103" s="82"/>
      <c r="J103" s="82"/>
      <c r="K103" s="82"/>
      <c r="L103" s="82"/>
      <c r="M103" s="82"/>
      <c r="N103" s="2"/>
      <c r="O103" s="12">
        <f t="shared" si="6"/>
        <v>44163.69</v>
      </c>
      <c r="P103" s="2" t="s">
        <v>45</v>
      </c>
      <c r="Q103" s="2" t="s">
        <v>2</v>
      </c>
    </row>
    <row r="104" spans="1:17" ht="12.75" outlineLevel="2">
      <c r="A104" s="64">
        <v>5</v>
      </c>
      <c r="B104" s="2" t="s">
        <v>1217</v>
      </c>
      <c r="C104" s="2" t="s">
        <v>1133</v>
      </c>
      <c r="D104" s="3">
        <v>7142.12</v>
      </c>
      <c r="E104" s="2"/>
      <c r="F104" s="82"/>
      <c r="G104" s="82"/>
      <c r="H104" s="3">
        <v>7142.12</v>
      </c>
      <c r="I104" s="82"/>
      <c r="J104" s="82"/>
      <c r="K104" s="82"/>
      <c r="L104" s="82"/>
      <c r="M104" s="82"/>
      <c r="N104" s="2"/>
      <c r="O104" s="12">
        <f t="shared" si="6"/>
        <v>7142.12</v>
      </c>
      <c r="P104" s="2" t="s">
        <v>45</v>
      </c>
      <c r="Q104" s="2" t="s">
        <v>2</v>
      </c>
    </row>
    <row r="105" spans="1:17" ht="12.75" outlineLevel="2">
      <c r="A105" s="2">
        <v>6</v>
      </c>
      <c r="B105" s="2" t="s">
        <v>1218</v>
      </c>
      <c r="C105" s="2" t="s">
        <v>1133</v>
      </c>
      <c r="D105" s="3">
        <v>2646</v>
      </c>
      <c r="E105" s="2"/>
      <c r="F105" s="82"/>
      <c r="G105" s="82"/>
      <c r="H105" s="82"/>
      <c r="I105" s="82"/>
      <c r="J105" s="82"/>
      <c r="K105" s="82"/>
      <c r="L105" s="82"/>
      <c r="M105" s="82"/>
      <c r="N105" s="3">
        <v>2646</v>
      </c>
      <c r="O105" s="12">
        <f t="shared" si="6"/>
        <v>2646</v>
      </c>
      <c r="P105" s="2" t="s">
        <v>45</v>
      </c>
      <c r="Q105" s="2" t="s">
        <v>2</v>
      </c>
    </row>
    <row r="106" spans="1:17" ht="12.75" outlineLevel="2">
      <c r="A106" s="2">
        <v>7</v>
      </c>
      <c r="B106" s="2" t="s">
        <v>1219</v>
      </c>
      <c r="C106" s="2" t="s">
        <v>1133</v>
      </c>
      <c r="D106" s="3">
        <v>17906.58</v>
      </c>
      <c r="E106" s="2"/>
      <c r="F106" s="82"/>
      <c r="G106" s="82"/>
      <c r="H106" s="82"/>
      <c r="I106" s="82">
        <v>12807.5</v>
      </c>
      <c r="J106" s="82">
        <v>4459.4</v>
      </c>
      <c r="K106" s="82">
        <v>639.68</v>
      </c>
      <c r="L106" s="82"/>
      <c r="M106" s="82"/>
      <c r="N106" s="2"/>
      <c r="O106" s="12">
        <f t="shared" si="6"/>
        <v>17906.58</v>
      </c>
      <c r="P106" s="2" t="s">
        <v>45</v>
      </c>
      <c r="Q106" s="2" t="s">
        <v>2</v>
      </c>
    </row>
    <row r="107" spans="1:17" ht="12.75" outlineLevel="2">
      <c r="A107" s="64">
        <v>8</v>
      </c>
      <c r="B107" s="2" t="s">
        <v>1220</v>
      </c>
      <c r="C107" s="2" t="s">
        <v>1133</v>
      </c>
      <c r="D107" s="3">
        <v>27085.56</v>
      </c>
      <c r="E107" s="2"/>
      <c r="F107" s="82"/>
      <c r="G107" s="82"/>
      <c r="H107" s="82"/>
      <c r="I107" s="82"/>
      <c r="J107" s="82"/>
      <c r="K107" s="82"/>
      <c r="L107" s="82"/>
      <c r="M107" s="3">
        <v>27085.56</v>
      </c>
      <c r="N107" s="2"/>
      <c r="O107" s="12">
        <f t="shared" si="6"/>
        <v>27085.56</v>
      </c>
      <c r="P107" s="2" t="s">
        <v>45</v>
      </c>
      <c r="Q107" s="2" t="s">
        <v>2</v>
      </c>
    </row>
    <row r="108" spans="1:17" ht="12.75" outlineLevel="2">
      <c r="A108" s="2">
        <v>9</v>
      </c>
      <c r="B108" s="2" t="s">
        <v>1221</v>
      </c>
      <c r="C108" s="2" t="s">
        <v>1133</v>
      </c>
      <c r="D108" s="3">
        <v>241.34</v>
      </c>
      <c r="E108" s="2"/>
      <c r="F108" s="3">
        <v>241.34</v>
      </c>
      <c r="G108" s="82"/>
      <c r="H108" s="82"/>
      <c r="I108" s="82"/>
      <c r="J108" s="82"/>
      <c r="K108" s="82"/>
      <c r="L108" s="82"/>
      <c r="M108" s="82"/>
      <c r="N108" s="2"/>
      <c r="O108" s="12">
        <f t="shared" si="6"/>
        <v>241.34</v>
      </c>
      <c r="P108" s="2" t="s">
        <v>45</v>
      </c>
      <c r="Q108" s="2" t="s">
        <v>2</v>
      </c>
    </row>
    <row r="109" spans="1:17" ht="12.75" outlineLevel="2">
      <c r="A109" s="2">
        <v>10</v>
      </c>
      <c r="B109" s="2" t="s">
        <v>1222</v>
      </c>
      <c r="C109" s="2" t="s">
        <v>1133</v>
      </c>
      <c r="D109" s="3">
        <v>390.47</v>
      </c>
      <c r="E109" s="2"/>
      <c r="F109" s="82">
        <v>248.67</v>
      </c>
      <c r="G109" s="82">
        <v>141.8</v>
      </c>
      <c r="H109" s="82"/>
      <c r="I109" s="82"/>
      <c r="J109" s="82"/>
      <c r="K109" s="82"/>
      <c r="L109" s="82"/>
      <c r="M109" s="82"/>
      <c r="N109" s="2"/>
      <c r="O109" s="12">
        <f t="shared" si="6"/>
        <v>390.47</v>
      </c>
      <c r="P109" s="2" t="s">
        <v>45</v>
      </c>
      <c r="Q109" s="2" t="s">
        <v>2</v>
      </c>
    </row>
    <row r="110" spans="1:17" ht="12.75" outlineLevel="2">
      <c r="A110" s="64">
        <v>11</v>
      </c>
      <c r="B110" s="72" t="s">
        <v>1223</v>
      </c>
      <c r="C110" s="72" t="s">
        <v>1133</v>
      </c>
      <c r="D110" s="73">
        <v>193.39</v>
      </c>
      <c r="E110" s="72"/>
      <c r="F110" s="74"/>
      <c r="G110" s="74"/>
      <c r="H110" s="74"/>
      <c r="I110" s="74"/>
      <c r="J110" s="74"/>
      <c r="K110" s="74"/>
      <c r="L110" s="74"/>
      <c r="M110" s="73">
        <v>193.39</v>
      </c>
      <c r="N110" s="2"/>
      <c r="O110" s="12">
        <f t="shared" si="6"/>
        <v>193.39</v>
      </c>
      <c r="P110" s="2" t="s">
        <v>45</v>
      </c>
      <c r="Q110" s="2" t="s">
        <v>2</v>
      </c>
    </row>
    <row r="111" spans="1:17" ht="12.75" outlineLevel="2">
      <c r="A111" s="2">
        <v>12</v>
      </c>
      <c r="B111" s="72" t="s">
        <v>1224</v>
      </c>
      <c r="C111" s="72" t="s">
        <v>1133</v>
      </c>
      <c r="D111" s="73">
        <v>2550.34</v>
      </c>
      <c r="E111" s="72"/>
      <c r="F111" s="74"/>
      <c r="G111" s="74"/>
      <c r="H111" s="73">
        <v>2550.34</v>
      </c>
      <c r="I111" s="74"/>
      <c r="J111" s="74"/>
      <c r="K111" s="74"/>
      <c r="L111" s="74"/>
      <c r="M111" s="74"/>
      <c r="N111" s="2"/>
      <c r="O111" s="12">
        <f t="shared" si="6"/>
        <v>2550.34</v>
      </c>
      <c r="P111" s="2" t="s">
        <v>45</v>
      </c>
      <c r="Q111" s="2" t="s">
        <v>2</v>
      </c>
    </row>
    <row r="112" spans="1:17" ht="12.75" outlineLevel="2">
      <c r="A112" s="2">
        <v>13</v>
      </c>
      <c r="B112" s="72" t="s">
        <v>1225</v>
      </c>
      <c r="C112" s="72" t="s">
        <v>1133</v>
      </c>
      <c r="D112" s="73">
        <v>181.8</v>
      </c>
      <c r="E112" s="72"/>
      <c r="F112" s="74"/>
      <c r="G112" s="74"/>
      <c r="H112" s="74"/>
      <c r="I112" s="74"/>
      <c r="J112" s="74"/>
      <c r="K112" s="74"/>
      <c r="L112" s="74"/>
      <c r="M112" s="73">
        <v>181.8</v>
      </c>
      <c r="N112" s="2"/>
      <c r="O112" s="12">
        <f t="shared" si="6"/>
        <v>181.8</v>
      </c>
      <c r="P112" s="2" t="s">
        <v>45</v>
      </c>
      <c r="Q112" s="2" t="s">
        <v>2</v>
      </c>
    </row>
    <row r="113" spans="1:17" ht="12.75" outlineLevel="2">
      <c r="A113" s="64">
        <v>14</v>
      </c>
      <c r="B113" s="72" t="s">
        <v>1226</v>
      </c>
      <c r="C113" s="72" t="s">
        <v>1227</v>
      </c>
      <c r="D113" s="73">
        <v>14006.27</v>
      </c>
      <c r="E113" s="72"/>
      <c r="F113" s="74"/>
      <c r="G113" s="74"/>
      <c r="H113" s="74"/>
      <c r="I113" s="74">
        <v>5973.67</v>
      </c>
      <c r="J113" s="74">
        <v>7737.6</v>
      </c>
      <c r="K113" s="74">
        <v>295</v>
      </c>
      <c r="L113" s="74"/>
      <c r="M113" s="74"/>
      <c r="N113" s="2"/>
      <c r="O113" s="12">
        <f t="shared" si="6"/>
        <v>14006.27</v>
      </c>
      <c r="P113" s="2" t="s">
        <v>45</v>
      </c>
      <c r="Q113" s="2" t="s">
        <v>2</v>
      </c>
    </row>
    <row r="114" spans="1:17" ht="12.75" outlineLevel="2">
      <c r="A114" s="2">
        <v>15</v>
      </c>
      <c r="B114" s="72" t="s">
        <v>1228</v>
      </c>
      <c r="C114" s="72" t="s">
        <v>1227</v>
      </c>
      <c r="D114" s="73">
        <v>2962</v>
      </c>
      <c r="E114" s="72"/>
      <c r="F114" s="74"/>
      <c r="G114" s="73">
        <v>2962</v>
      </c>
      <c r="H114" s="74"/>
      <c r="I114" s="74"/>
      <c r="J114" s="74"/>
      <c r="K114" s="74"/>
      <c r="L114" s="74"/>
      <c r="M114" s="74"/>
      <c r="N114" s="2"/>
      <c r="O114" s="12">
        <f t="shared" si="6"/>
        <v>2962</v>
      </c>
      <c r="P114" s="2" t="s">
        <v>45</v>
      </c>
      <c r="Q114" s="2" t="s">
        <v>2</v>
      </c>
    </row>
    <row r="115" spans="1:17" ht="12.75" outlineLevel="2">
      <c r="A115" s="2">
        <v>16</v>
      </c>
      <c r="B115" s="72" t="s">
        <v>1229</v>
      </c>
      <c r="C115" s="72" t="s">
        <v>1227</v>
      </c>
      <c r="D115" s="73">
        <v>441</v>
      </c>
      <c r="E115" s="72"/>
      <c r="F115" s="74"/>
      <c r="G115" s="74"/>
      <c r="H115" s="74"/>
      <c r="I115" s="74"/>
      <c r="J115" s="74"/>
      <c r="K115" s="74"/>
      <c r="L115" s="74"/>
      <c r="M115" s="74"/>
      <c r="N115" s="73">
        <v>441</v>
      </c>
      <c r="O115" s="12">
        <f t="shared" si="6"/>
        <v>441</v>
      </c>
      <c r="P115" s="2" t="s">
        <v>45</v>
      </c>
      <c r="Q115" s="2" t="s">
        <v>2</v>
      </c>
    </row>
    <row r="116" spans="1:17" s="44" customFormat="1" ht="12.75" outlineLevel="1">
      <c r="A116" s="41"/>
      <c r="B116" s="85"/>
      <c r="C116" s="85"/>
      <c r="D116" s="91">
        <f>SUBTOTAL(9,D100:D115)</f>
        <v>134559.24</v>
      </c>
      <c r="E116" s="85"/>
      <c r="F116" s="92"/>
      <c r="G116" s="92"/>
      <c r="H116" s="92"/>
      <c r="I116" s="92"/>
      <c r="J116" s="92"/>
      <c r="K116" s="92"/>
      <c r="L116" s="92"/>
      <c r="M116" s="92"/>
      <c r="N116" s="41"/>
      <c r="O116" s="41">
        <f>SUBTOTAL(9,O100:O115)</f>
        <v>134559.24</v>
      </c>
      <c r="P116" s="41"/>
      <c r="Q116" s="41" t="s">
        <v>46</v>
      </c>
    </row>
    <row r="117" spans="1:17" ht="12.75" outlineLevel="2">
      <c r="A117" s="2">
        <v>1</v>
      </c>
      <c r="B117" s="72" t="s">
        <v>1230</v>
      </c>
      <c r="C117" s="72" t="s">
        <v>1133</v>
      </c>
      <c r="D117" s="73">
        <v>1058.77</v>
      </c>
      <c r="E117" s="73">
        <v>1058.77</v>
      </c>
      <c r="F117" s="74"/>
      <c r="G117" s="74"/>
      <c r="H117" s="74"/>
      <c r="I117" s="74"/>
      <c r="J117" s="74"/>
      <c r="K117" s="74"/>
      <c r="L117" s="74"/>
      <c r="M117" s="74"/>
      <c r="N117" s="2"/>
      <c r="O117" s="12">
        <f>SUM(E117:N117)</f>
        <v>1058.77</v>
      </c>
      <c r="P117" s="2" t="s">
        <v>47</v>
      </c>
      <c r="Q117" s="2" t="s">
        <v>4</v>
      </c>
    </row>
    <row r="118" spans="1:17" ht="12.75" outlineLevel="2">
      <c r="A118" s="64">
        <v>2</v>
      </c>
      <c r="B118" s="67" t="s">
        <v>1231</v>
      </c>
      <c r="C118" s="67" t="s">
        <v>1133</v>
      </c>
      <c r="D118" s="68">
        <v>12030</v>
      </c>
      <c r="E118" s="68">
        <v>12030</v>
      </c>
      <c r="F118" s="69"/>
      <c r="G118" s="69"/>
      <c r="H118" s="69"/>
      <c r="I118" s="69"/>
      <c r="J118" s="69"/>
      <c r="K118" s="69"/>
      <c r="L118" s="69"/>
      <c r="M118" s="69"/>
      <c r="N118" s="64"/>
      <c r="O118" s="12">
        <f>SUM(E118:N118)</f>
        <v>12030</v>
      </c>
      <c r="P118" s="64" t="s">
        <v>47</v>
      </c>
      <c r="Q118" s="64" t="s">
        <v>4</v>
      </c>
    </row>
    <row r="119" spans="1:17" s="44" customFormat="1" ht="12.75" outlineLevel="1">
      <c r="A119" s="41"/>
      <c r="B119" s="41"/>
      <c r="C119" s="41"/>
      <c r="D119" s="42">
        <f>SUBTOTAL(9,D117:D118)</f>
        <v>13088.77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3">
        <f>SUBTOTAL(9,O117:O118)</f>
        <v>13088.77</v>
      </c>
      <c r="P119" s="41"/>
      <c r="Q119" s="41" t="s">
        <v>48</v>
      </c>
    </row>
    <row r="120" spans="1:17" ht="12.75" outlineLevel="2">
      <c r="A120" s="2">
        <v>1</v>
      </c>
      <c r="B120" s="2" t="s">
        <v>1232</v>
      </c>
      <c r="C120" s="2" t="s">
        <v>1133</v>
      </c>
      <c r="D120" s="3">
        <v>249</v>
      </c>
      <c r="E120" s="2">
        <v>249</v>
      </c>
      <c r="F120" s="2"/>
      <c r="G120" s="2"/>
      <c r="H120" s="2"/>
      <c r="I120" s="2"/>
      <c r="J120" s="2"/>
      <c r="K120" s="2"/>
      <c r="L120" s="2"/>
      <c r="M120" s="2"/>
      <c r="N120" s="2"/>
      <c r="O120" s="12">
        <f>SUM(E120:N120)</f>
        <v>249</v>
      </c>
      <c r="P120" s="2" t="s">
        <v>1113</v>
      </c>
      <c r="Q120" s="2" t="s">
        <v>1025</v>
      </c>
    </row>
    <row r="121" spans="1:17" s="44" customFormat="1" ht="12.75" outlineLevel="1">
      <c r="A121" s="41"/>
      <c r="B121" s="41"/>
      <c r="C121" s="41"/>
      <c r="D121" s="42">
        <f>SUBTOTAL(9,D120:D120)</f>
        <v>249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3">
        <f>SUBTOTAL(9,O120:O120)</f>
        <v>249</v>
      </c>
      <c r="P121" s="41"/>
      <c r="Q121" s="41" t="s">
        <v>1114</v>
      </c>
    </row>
    <row r="122" spans="1:17" s="44" customFormat="1" ht="12.75">
      <c r="A122" s="41"/>
      <c r="B122" s="41"/>
      <c r="C122" s="41"/>
      <c r="D122" s="42">
        <f>SUBTOTAL(9,D8:D120)</f>
        <v>527117.6399999999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3">
        <f>SUBTOTAL(9,O8:O120)</f>
        <v>527117.6399999999</v>
      </c>
      <c r="P122" s="41"/>
      <c r="Q122" s="41" t="s">
        <v>49</v>
      </c>
    </row>
    <row r="123" spans="5:23" ht="51">
      <c r="E123" s="7" t="s">
        <v>1237</v>
      </c>
      <c r="F123" s="40" t="s">
        <v>1235</v>
      </c>
      <c r="G123" s="40" t="s">
        <v>1233</v>
      </c>
      <c r="H123" s="40" t="s">
        <v>1240</v>
      </c>
      <c r="I123" s="40" t="s">
        <v>1236</v>
      </c>
      <c r="J123" s="40" t="s">
        <v>1238</v>
      </c>
      <c r="K123" s="40" t="s">
        <v>1239</v>
      </c>
      <c r="L123" s="40" t="s">
        <v>1241</v>
      </c>
      <c r="M123" s="88" t="s">
        <v>1242</v>
      </c>
      <c r="N123" s="8" t="s">
        <v>1243</v>
      </c>
      <c r="O123" s="23"/>
      <c r="U123" s="4">
        <v>631</v>
      </c>
      <c r="W123" s="4">
        <v>325618.13</v>
      </c>
    </row>
    <row r="124" spans="21:23" ht="12.75">
      <c r="U124" s="4">
        <v>632</v>
      </c>
      <c r="W124" s="4">
        <v>83111.15</v>
      </c>
    </row>
    <row r="125" spans="1:23" ht="12.75">
      <c r="A125" s="18"/>
      <c r="B125" s="15"/>
      <c r="C125" s="16"/>
      <c r="D125" s="17"/>
      <c r="E125" s="18"/>
      <c r="F125" s="18"/>
      <c r="G125" s="18"/>
      <c r="H125" s="18"/>
      <c r="I125" s="18"/>
      <c r="J125" s="18"/>
      <c r="K125" s="18"/>
      <c r="L125" s="18"/>
      <c r="M125" s="15"/>
      <c r="N125" s="15"/>
      <c r="O125" s="19"/>
      <c r="P125" s="19"/>
      <c r="Q125" s="15" t="s">
        <v>64</v>
      </c>
      <c r="U125" s="4">
        <v>633</v>
      </c>
      <c r="W125" s="4">
        <v>64973.31</v>
      </c>
    </row>
    <row r="126" spans="1:23" ht="12.75">
      <c r="A126" s="18"/>
      <c r="B126" s="15"/>
      <c r="C126" s="15"/>
      <c r="D126" s="17"/>
      <c r="E126" s="18"/>
      <c r="F126" s="18"/>
      <c r="G126" s="18"/>
      <c r="H126" s="18"/>
      <c r="I126" s="18"/>
      <c r="J126" s="18"/>
      <c r="K126" s="18"/>
      <c r="L126" s="18"/>
      <c r="M126" s="15"/>
      <c r="O126" s="19"/>
      <c r="P126" s="19"/>
      <c r="Q126" s="15" t="s">
        <v>305</v>
      </c>
      <c r="U126" s="4">
        <v>655</v>
      </c>
      <c r="W126" s="4">
        <v>6038.3</v>
      </c>
    </row>
    <row r="127" spans="15:23" ht="12.75">
      <c r="O127" s="23"/>
      <c r="U127" s="4">
        <v>656</v>
      </c>
      <c r="W127" s="4">
        <v>45490.88</v>
      </c>
    </row>
    <row r="128" spans="21:23" ht="12.75">
      <c r="U128" s="4">
        <v>657</v>
      </c>
      <c r="W128" s="4">
        <v>1885.87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117"/>
  <sheetViews>
    <sheetView zoomScalePageLayoutView="0" workbookViewId="0" topLeftCell="A76">
      <selection activeCell="I115" sqref="I115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12" width="9.140625" style="4" customWidth="1"/>
    <col min="13" max="13" width="11.28125" style="4" customWidth="1"/>
    <col min="14" max="14" width="9.140625" style="4" customWidth="1"/>
    <col min="15" max="15" width="11.57421875" style="4" customWidth="1"/>
    <col min="16" max="16" width="12.28125" style="4" customWidth="1"/>
    <col min="17" max="17" width="9.140625" style="4" customWidth="1"/>
    <col min="18" max="18" width="22.00390625" style="4" customWidth="1"/>
    <col min="19" max="19" width="12.00390625" style="4" customWidth="1"/>
    <col min="20" max="20" width="5.28125" style="4" bestFit="1" customWidth="1"/>
    <col min="21" max="21" width="9.140625" style="4" customWidth="1"/>
    <col min="22" max="22" width="10.140625" style="4" bestFit="1" customWidth="1"/>
    <col min="23" max="23" width="11.28125" style="4" customWidth="1"/>
    <col min="24" max="24" width="12.421875" style="4" customWidth="1"/>
    <col min="25" max="16384" width="9.140625" style="4" customWidth="1"/>
  </cols>
  <sheetData>
    <row r="2" spans="2:30" ht="12.75">
      <c r="B2" s="13" t="s">
        <v>18</v>
      </c>
      <c r="C2" s="13"/>
      <c r="T2" s="18"/>
      <c r="U2" s="15"/>
      <c r="V2" s="16"/>
      <c r="W2" s="17"/>
      <c r="X2" s="18"/>
      <c r="Y2" s="15"/>
      <c r="Z2" s="15"/>
      <c r="AA2" s="15"/>
      <c r="AB2" s="19"/>
      <c r="AC2" s="19"/>
      <c r="AD2" s="15"/>
    </row>
    <row r="3" spans="2:30" ht="12.75">
      <c r="B3" s="13" t="s">
        <v>1244</v>
      </c>
      <c r="C3" s="13"/>
      <c r="T3" s="18"/>
      <c r="U3" s="15"/>
      <c r="V3" s="15"/>
      <c r="W3" s="17"/>
      <c r="X3" s="18"/>
      <c r="Y3" s="15"/>
      <c r="AB3" s="19"/>
      <c r="AC3" s="19"/>
      <c r="AD3" s="15"/>
    </row>
    <row r="4" ht="12.75">
      <c r="P4" s="14" t="s">
        <v>19</v>
      </c>
    </row>
    <row r="5" ht="12.75">
      <c r="O5" s="15" t="s">
        <v>1245</v>
      </c>
    </row>
    <row r="7" spans="1:18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1237</v>
      </c>
      <c r="F7" s="40" t="s">
        <v>1235</v>
      </c>
      <c r="G7" s="40" t="s">
        <v>1233</v>
      </c>
      <c r="H7" s="40" t="s">
        <v>1240</v>
      </c>
      <c r="I7" s="40" t="s">
        <v>1236</v>
      </c>
      <c r="J7" s="40" t="s">
        <v>1238</v>
      </c>
      <c r="K7" s="40" t="s">
        <v>1239</v>
      </c>
      <c r="L7" s="40" t="s">
        <v>1241</v>
      </c>
      <c r="M7" s="88" t="s">
        <v>1242</v>
      </c>
      <c r="N7" s="8" t="s">
        <v>1243</v>
      </c>
      <c r="O7" s="8" t="s">
        <v>1297</v>
      </c>
      <c r="P7" s="8" t="s">
        <v>1246</v>
      </c>
      <c r="Q7" s="7" t="s">
        <v>28</v>
      </c>
      <c r="R7" s="9" t="s">
        <v>29</v>
      </c>
    </row>
    <row r="8" spans="1:18" ht="12.75">
      <c r="A8" s="6"/>
      <c r="B8" s="2" t="s">
        <v>1298</v>
      </c>
      <c r="C8" s="2" t="s">
        <v>1248</v>
      </c>
      <c r="D8" s="3">
        <v>2016</v>
      </c>
      <c r="E8" s="99">
        <v>2016</v>
      </c>
      <c r="F8" s="98"/>
      <c r="G8" s="98"/>
      <c r="H8" s="98"/>
      <c r="I8" s="98"/>
      <c r="J8" s="98"/>
      <c r="K8" s="98"/>
      <c r="L8" s="98"/>
      <c r="M8" s="99"/>
      <c r="N8" s="100"/>
      <c r="O8" s="100"/>
      <c r="P8" s="100">
        <f>SUM(E8:O8)</f>
        <v>2016</v>
      </c>
      <c r="Q8" s="2" t="s">
        <v>628</v>
      </c>
      <c r="R8" s="2" t="s">
        <v>11</v>
      </c>
    </row>
    <row r="9" spans="1:18" s="44" customFormat="1" ht="12.75">
      <c r="A9" s="101"/>
      <c r="B9" s="41"/>
      <c r="C9" s="41"/>
      <c r="D9" s="42">
        <f>SUM(D8)</f>
        <v>2016</v>
      </c>
      <c r="E9" s="93"/>
      <c r="F9" s="94"/>
      <c r="G9" s="94"/>
      <c r="H9" s="94"/>
      <c r="I9" s="94"/>
      <c r="J9" s="94"/>
      <c r="K9" s="94"/>
      <c r="L9" s="94"/>
      <c r="M9" s="93"/>
      <c r="N9" s="95"/>
      <c r="O9" s="95"/>
      <c r="P9" s="95">
        <f>SUM(P8)</f>
        <v>2016</v>
      </c>
      <c r="Q9" s="41"/>
      <c r="R9" s="41" t="s">
        <v>629</v>
      </c>
    </row>
    <row r="10" spans="1:18" ht="12.75" outlineLevel="2">
      <c r="A10" s="2">
        <v>1</v>
      </c>
      <c r="B10" s="2" t="s">
        <v>1247</v>
      </c>
      <c r="C10" s="2" t="s">
        <v>1248</v>
      </c>
      <c r="D10" s="3">
        <v>404</v>
      </c>
      <c r="E10" s="2"/>
      <c r="F10" s="2"/>
      <c r="G10" s="2"/>
      <c r="H10" s="2"/>
      <c r="I10" s="2"/>
      <c r="J10" s="2"/>
      <c r="K10" s="2"/>
      <c r="L10" s="2"/>
      <c r="M10" s="3">
        <v>404</v>
      </c>
      <c r="N10" s="2"/>
      <c r="O10" s="2"/>
      <c r="P10" s="12">
        <f aca="true" t="shared" si="0" ref="P10:P19">SUM(E10:O10)</f>
        <v>404</v>
      </c>
      <c r="Q10" s="2" t="s">
        <v>30</v>
      </c>
      <c r="R10" s="2" t="s">
        <v>13</v>
      </c>
    </row>
    <row r="11" spans="1:18" ht="12.75" outlineLevel="2">
      <c r="A11" s="2">
        <v>2</v>
      </c>
      <c r="B11" s="2" t="s">
        <v>1249</v>
      </c>
      <c r="C11" s="2" t="s">
        <v>1248</v>
      </c>
      <c r="D11" s="3">
        <v>14342.94</v>
      </c>
      <c r="E11" s="2"/>
      <c r="F11" s="2"/>
      <c r="G11" s="2"/>
      <c r="H11" s="2"/>
      <c r="I11" s="2"/>
      <c r="J11" s="2"/>
      <c r="K11" s="2"/>
      <c r="L11" s="2"/>
      <c r="M11" s="3">
        <v>14342.94</v>
      </c>
      <c r="N11" s="2"/>
      <c r="O11" s="2"/>
      <c r="P11" s="12">
        <f t="shared" si="0"/>
        <v>14342.94</v>
      </c>
      <c r="Q11" s="2" t="s">
        <v>30</v>
      </c>
      <c r="R11" s="2" t="s">
        <v>13</v>
      </c>
    </row>
    <row r="12" spans="1:18" ht="12.75" outlineLevel="2">
      <c r="A12" s="2">
        <v>3</v>
      </c>
      <c r="B12" s="2" t="s">
        <v>1250</v>
      </c>
      <c r="C12" s="2" t="s">
        <v>1248</v>
      </c>
      <c r="D12" s="3">
        <v>12099.81</v>
      </c>
      <c r="E12" s="2"/>
      <c r="F12" s="2"/>
      <c r="G12" s="2"/>
      <c r="H12" s="2"/>
      <c r="I12" s="2"/>
      <c r="J12" s="2"/>
      <c r="K12" s="2"/>
      <c r="L12" s="2"/>
      <c r="M12" s="3">
        <v>12099.81</v>
      </c>
      <c r="N12" s="2"/>
      <c r="O12" s="2"/>
      <c r="P12" s="12">
        <f t="shared" si="0"/>
        <v>12099.81</v>
      </c>
      <c r="Q12" s="2" t="s">
        <v>30</v>
      </c>
      <c r="R12" s="2" t="s">
        <v>13</v>
      </c>
    </row>
    <row r="13" spans="1:18" ht="12.75" outlineLevel="2">
      <c r="A13" s="2">
        <v>4</v>
      </c>
      <c r="B13" s="2" t="s">
        <v>1251</v>
      </c>
      <c r="C13" s="2" t="s">
        <v>1248</v>
      </c>
      <c r="D13" s="3">
        <v>5133.74</v>
      </c>
      <c r="E13" s="2"/>
      <c r="F13" s="2"/>
      <c r="G13" s="2"/>
      <c r="H13" s="2"/>
      <c r="I13" s="2"/>
      <c r="J13" s="2"/>
      <c r="K13" s="2"/>
      <c r="L13" s="2"/>
      <c r="M13" s="3">
        <v>5133.74</v>
      </c>
      <c r="N13" s="2"/>
      <c r="O13" s="2"/>
      <c r="P13" s="12">
        <f t="shared" si="0"/>
        <v>5133.74</v>
      </c>
      <c r="Q13" s="2" t="s">
        <v>30</v>
      </c>
      <c r="R13" s="2" t="s">
        <v>13</v>
      </c>
    </row>
    <row r="14" spans="1:18" ht="12.75" outlineLevel="2">
      <c r="A14" s="2">
        <v>5</v>
      </c>
      <c r="B14" s="2" t="s">
        <v>1252</v>
      </c>
      <c r="C14" s="2" t="s">
        <v>1248</v>
      </c>
      <c r="D14" s="3">
        <v>577.45</v>
      </c>
      <c r="E14" s="2"/>
      <c r="F14" s="2"/>
      <c r="G14" s="2"/>
      <c r="H14" s="2"/>
      <c r="I14" s="2"/>
      <c r="J14" s="2"/>
      <c r="K14" s="2"/>
      <c r="L14" s="2"/>
      <c r="M14" s="3">
        <v>577.45</v>
      </c>
      <c r="N14" s="2"/>
      <c r="O14" s="2"/>
      <c r="P14" s="12">
        <f t="shared" si="0"/>
        <v>577.45</v>
      </c>
      <c r="Q14" s="2" t="s">
        <v>30</v>
      </c>
      <c r="R14" s="2" t="s">
        <v>13</v>
      </c>
    </row>
    <row r="15" spans="1:18" ht="12.75" outlineLevel="2">
      <c r="A15" s="2">
        <v>6</v>
      </c>
      <c r="B15" s="2" t="s">
        <v>1253</v>
      </c>
      <c r="C15" s="2" t="s">
        <v>1248</v>
      </c>
      <c r="D15" s="3">
        <v>459</v>
      </c>
      <c r="E15" s="2"/>
      <c r="F15" s="2"/>
      <c r="G15" s="2"/>
      <c r="H15" s="2"/>
      <c r="I15" s="2"/>
      <c r="J15" s="2"/>
      <c r="K15" s="2"/>
      <c r="L15" s="2"/>
      <c r="M15" s="3">
        <v>459</v>
      </c>
      <c r="N15" s="2"/>
      <c r="O15" s="2"/>
      <c r="P15" s="12">
        <f t="shared" si="0"/>
        <v>459</v>
      </c>
      <c r="Q15" s="2" t="s">
        <v>30</v>
      </c>
      <c r="R15" s="2" t="s">
        <v>13</v>
      </c>
    </row>
    <row r="16" spans="1:18" ht="12.75" outlineLevel="2">
      <c r="A16" s="2">
        <v>7</v>
      </c>
      <c r="B16" s="2" t="s">
        <v>1254</v>
      </c>
      <c r="C16" s="2" t="s">
        <v>1248</v>
      </c>
      <c r="D16" s="3">
        <v>451.13</v>
      </c>
      <c r="E16" s="2"/>
      <c r="F16" s="2"/>
      <c r="G16" s="2"/>
      <c r="H16" s="2"/>
      <c r="I16" s="2"/>
      <c r="J16" s="2"/>
      <c r="K16" s="2"/>
      <c r="L16" s="2"/>
      <c r="M16" s="3">
        <v>451.13</v>
      </c>
      <c r="N16" s="2"/>
      <c r="O16" s="2"/>
      <c r="P16" s="12">
        <f t="shared" si="0"/>
        <v>451.13</v>
      </c>
      <c r="Q16" s="2" t="s">
        <v>30</v>
      </c>
      <c r="R16" s="2" t="s">
        <v>13</v>
      </c>
    </row>
    <row r="17" spans="1:18" ht="12.75" outlineLevel="2">
      <c r="A17" s="2">
        <v>8</v>
      </c>
      <c r="B17" s="2" t="s">
        <v>1255</v>
      </c>
      <c r="C17" s="2" t="s">
        <v>1248</v>
      </c>
      <c r="D17" s="3">
        <v>1151.4</v>
      </c>
      <c r="E17" s="2"/>
      <c r="F17" s="2"/>
      <c r="G17" s="2"/>
      <c r="H17" s="2"/>
      <c r="I17" s="2"/>
      <c r="J17" s="2"/>
      <c r="K17" s="2"/>
      <c r="L17" s="2"/>
      <c r="M17" s="3">
        <v>1151.4</v>
      </c>
      <c r="N17" s="2"/>
      <c r="O17" s="2"/>
      <c r="P17" s="12">
        <f t="shared" si="0"/>
        <v>1151.4</v>
      </c>
      <c r="Q17" s="2" t="s">
        <v>30</v>
      </c>
      <c r="R17" s="2" t="s">
        <v>13</v>
      </c>
    </row>
    <row r="18" spans="1:18" ht="12.75" outlineLevel="2">
      <c r="A18" s="2">
        <v>9</v>
      </c>
      <c r="B18" s="2" t="s">
        <v>1256</v>
      </c>
      <c r="C18" s="2" t="s">
        <v>1248</v>
      </c>
      <c r="D18" s="3">
        <v>961.8</v>
      </c>
      <c r="E18" s="2"/>
      <c r="F18" s="2"/>
      <c r="G18" s="2"/>
      <c r="H18" s="2"/>
      <c r="I18" s="2"/>
      <c r="J18" s="2"/>
      <c r="K18" s="2"/>
      <c r="L18" s="2"/>
      <c r="M18" s="3">
        <v>961.8</v>
      </c>
      <c r="N18" s="2"/>
      <c r="O18" s="2"/>
      <c r="P18" s="12">
        <f t="shared" si="0"/>
        <v>961.8</v>
      </c>
      <c r="Q18" s="2" t="s">
        <v>30</v>
      </c>
      <c r="R18" s="2" t="s">
        <v>13</v>
      </c>
    </row>
    <row r="19" spans="1:18" ht="12.75" outlineLevel="2">
      <c r="A19" s="2">
        <v>10</v>
      </c>
      <c r="B19" s="2" t="s">
        <v>1257</v>
      </c>
      <c r="C19" s="2" t="s">
        <v>1248</v>
      </c>
      <c r="D19" s="3">
        <v>4416</v>
      </c>
      <c r="E19" s="2"/>
      <c r="F19" s="2"/>
      <c r="G19" s="2"/>
      <c r="H19" s="2"/>
      <c r="I19" s="2"/>
      <c r="J19" s="2"/>
      <c r="K19" s="2"/>
      <c r="L19" s="2"/>
      <c r="M19" s="3">
        <v>4416</v>
      </c>
      <c r="N19" s="2"/>
      <c r="O19" s="2"/>
      <c r="P19" s="12">
        <f t="shared" si="0"/>
        <v>4416</v>
      </c>
      <c r="Q19" s="2" t="s">
        <v>30</v>
      </c>
      <c r="R19" s="2" t="s">
        <v>13</v>
      </c>
    </row>
    <row r="20" spans="1:18" s="44" customFormat="1" ht="12.75" outlineLevel="1">
      <c r="A20" s="41"/>
      <c r="B20" s="41"/>
      <c r="C20" s="41"/>
      <c r="D20" s="42">
        <f>SUBTOTAL(9,D10:D19)</f>
        <v>39997.270000000004</v>
      </c>
      <c r="E20" s="41"/>
      <c r="F20" s="41"/>
      <c r="G20" s="41"/>
      <c r="H20" s="41"/>
      <c r="I20" s="41"/>
      <c r="J20" s="41"/>
      <c r="K20" s="41"/>
      <c r="L20" s="41"/>
      <c r="M20" s="42"/>
      <c r="N20" s="41"/>
      <c r="O20" s="41"/>
      <c r="P20" s="42">
        <f>SUBTOTAL(9,P10:P19)</f>
        <v>39997.270000000004</v>
      </c>
      <c r="Q20" s="41"/>
      <c r="R20" s="41" t="s">
        <v>31</v>
      </c>
    </row>
    <row r="21" spans="1:18" ht="12.75" outlineLevel="2">
      <c r="A21" s="2">
        <v>1</v>
      </c>
      <c r="B21" s="52" t="s">
        <v>1258</v>
      </c>
      <c r="C21" s="52" t="s">
        <v>1259</v>
      </c>
      <c r="D21" s="63">
        <v>2381.54</v>
      </c>
      <c r="E21" s="52"/>
      <c r="F21" s="63">
        <v>2381.54</v>
      </c>
      <c r="G21" s="52"/>
      <c r="H21" s="52"/>
      <c r="I21" s="52"/>
      <c r="J21" s="52"/>
      <c r="K21" s="52"/>
      <c r="L21" s="52"/>
      <c r="M21" s="52"/>
      <c r="N21" s="52"/>
      <c r="O21" s="52"/>
      <c r="P21" s="12">
        <f>SUM(E21:O21)</f>
        <v>2381.54</v>
      </c>
      <c r="Q21" s="52" t="s">
        <v>32</v>
      </c>
      <c r="R21" s="52" t="s">
        <v>14</v>
      </c>
    </row>
    <row r="22" spans="1:18" ht="12.75" outlineLevel="2">
      <c r="A22" s="2">
        <v>2</v>
      </c>
      <c r="B22" s="52" t="s">
        <v>1260</v>
      </c>
      <c r="C22" s="52" t="s">
        <v>1259</v>
      </c>
      <c r="D22" s="63">
        <v>4007.9</v>
      </c>
      <c r="E22" s="52"/>
      <c r="F22" s="52">
        <v>2636.53</v>
      </c>
      <c r="G22" s="52">
        <v>1371.37</v>
      </c>
      <c r="H22" s="52"/>
      <c r="I22" s="52"/>
      <c r="J22" s="52"/>
      <c r="K22" s="52"/>
      <c r="L22" s="52"/>
      <c r="M22" s="52"/>
      <c r="N22" s="52"/>
      <c r="O22" s="52"/>
      <c r="P22" s="12">
        <f>SUM(E22:O22)</f>
        <v>4007.9</v>
      </c>
      <c r="Q22" s="52" t="s">
        <v>32</v>
      </c>
      <c r="R22" s="52" t="s">
        <v>14</v>
      </c>
    </row>
    <row r="23" spans="1:18" ht="12.75" outlineLevel="2">
      <c r="A23" s="2">
        <v>3</v>
      </c>
      <c r="B23" s="52" t="s">
        <v>1261</v>
      </c>
      <c r="C23" s="52" t="s">
        <v>1259</v>
      </c>
      <c r="D23" s="63">
        <v>2148</v>
      </c>
      <c r="E23" s="52"/>
      <c r="F23" s="52"/>
      <c r="G23" s="52"/>
      <c r="H23" s="52"/>
      <c r="I23" s="52"/>
      <c r="J23" s="52">
        <v>1578</v>
      </c>
      <c r="K23" s="52"/>
      <c r="L23" s="52"/>
      <c r="M23" s="52"/>
      <c r="N23" s="52">
        <v>441</v>
      </c>
      <c r="O23" s="52">
        <v>129</v>
      </c>
      <c r="P23" s="12">
        <f>SUM(E23:O23)</f>
        <v>2148</v>
      </c>
      <c r="Q23" s="52" t="s">
        <v>32</v>
      </c>
      <c r="R23" s="52" t="s">
        <v>14</v>
      </c>
    </row>
    <row r="24" spans="1:18" s="44" customFormat="1" ht="12.75" outlineLevel="1">
      <c r="A24" s="41"/>
      <c r="B24" s="53"/>
      <c r="C24" s="53"/>
      <c r="D24" s="81">
        <f>SUBTOTAL(9,D21:D23)</f>
        <v>8537.44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81">
        <f>SUBTOTAL(9,P21:P23)</f>
        <v>8537.44</v>
      </c>
      <c r="Q24" s="53"/>
      <c r="R24" s="53" t="s">
        <v>33</v>
      </c>
    </row>
    <row r="25" spans="1:18" s="44" customFormat="1" ht="12.75" outlineLevel="1">
      <c r="A25" s="41"/>
      <c r="B25" s="2" t="s">
        <v>1299</v>
      </c>
      <c r="C25" s="2" t="s">
        <v>1263</v>
      </c>
      <c r="D25" s="3">
        <v>31278</v>
      </c>
      <c r="E25" s="3">
        <v>31278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2">
        <v>31278</v>
      </c>
      <c r="Q25" s="2" t="s">
        <v>34</v>
      </c>
      <c r="R25" s="2" t="s">
        <v>15</v>
      </c>
    </row>
    <row r="26" spans="1:18" s="44" customFormat="1" ht="12.75" outlineLevel="1">
      <c r="A26" s="41"/>
      <c r="B26" s="2"/>
      <c r="C26" s="2"/>
      <c r="D26" s="42">
        <f>SUM(D25)</f>
        <v>31278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3">
        <f>SUBTOTAL(9,P25:P25)</f>
        <v>31278</v>
      </c>
      <c r="Q26" s="2"/>
      <c r="R26" s="41" t="s">
        <v>35</v>
      </c>
    </row>
    <row r="27" spans="1:18" s="44" customFormat="1" ht="12.75" outlineLevel="1">
      <c r="A27" s="41"/>
      <c r="B27" s="2" t="s">
        <v>1300</v>
      </c>
      <c r="C27" s="2" t="s">
        <v>1248</v>
      </c>
      <c r="D27" s="3">
        <v>4438.4</v>
      </c>
      <c r="E27" s="102"/>
      <c r="F27" s="102">
        <v>4420.82</v>
      </c>
      <c r="G27" s="102">
        <v>17.58</v>
      </c>
      <c r="H27" s="102"/>
      <c r="I27" s="102"/>
      <c r="J27" s="102"/>
      <c r="K27" s="102"/>
      <c r="L27" s="102"/>
      <c r="M27" s="102"/>
      <c r="N27" s="102"/>
      <c r="O27" s="102"/>
      <c r="P27" s="104">
        <f>SUM(E27:O27)</f>
        <v>4438.4</v>
      </c>
      <c r="Q27" s="2" t="s">
        <v>36</v>
      </c>
      <c r="R27" s="2" t="s">
        <v>16</v>
      </c>
    </row>
    <row r="28" spans="1:18" s="44" customFormat="1" ht="12.75" outlineLevel="1">
      <c r="A28" s="41"/>
      <c r="B28" s="2" t="s">
        <v>1301</v>
      </c>
      <c r="C28" s="2" t="s">
        <v>1248</v>
      </c>
      <c r="D28" s="3">
        <v>1657.98</v>
      </c>
      <c r="E28" s="53"/>
      <c r="F28" s="3">
        <v>1657.98</v>
      </c>
      <c r="G28" s="53"/>
      <c r="H28" s="53"/>
      <c r="I28" s="53"/>
      <c r="J28" s="53"/>
      <c r="K28" s="53"/>
      <c r="L28" s="53"/>
      <c r="M28" s="53"/>
      <c r="N28" s="53"/>
      <c r="O28" s="53"/>
      <c r="P28" s="3">
        <v>1657.98</v>
      </c>
      <c r="Q28" s="2" t="s">
        <v>36</v>
      </c>
      <c r="R28" s="2" t="s">
        <v>16</v>
      </c>
    </row>
    <row r="29" spans="1:18" s="44" customFormat="1" ht="12.75" outlineLevel="1">
      <c r="A29" s="41"/>
      <c r="B29" s="2"/>
      <c r="C29" s="2"/>
      <c r="D29" s="42">
        <f>SUBTOTAL(9,D27:D28)</f>
        <v>6096.379999999999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81">
        <f>SUM(P27:P28)</f>
        <v>6096.379999999999</v>
      </c>
      <c r="Q29" s="2"/>
      <c r="R29" s="41" t="s">
        <v>37</v>
      </c>
    </row>
    <row r="30" spans="1:18" ht="12.75" outlineLevel="2">
      <c r="A30" s="2">
        <v>1</v>
      </c>
      <c r="B30" s="2" t="s">
        <v>1262</v>
      </c>
      <c r="C30" s="2" t="s">
        <v>1263</v>
      </c>
      <c r="D30" s="3">
        <v>23607</v>
      </c>
      <c r="E30" s="3">
        <v>23607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12">
        <f>SUM(E30:O30)</f>
        <v>23607</v>
      </c>
      <c r="Q30" s="2" t="s">
        <v>66</v>
      </c>
      <c r="R30" s="2" t="s">
        <v>53</v>
      </c>
    </row>
    <row r="31" spans="1:18" s="44" customFormat="1" ht="12.75" outlineLevel="1">
      <c r="A31" s="41"/>
      <c r="B31" s="41"/>
      <c r="C31" s="41"/>
      <c r="D31" s="42">
        <f>SUBTOTAL(9,D30:D30)</f>
        <v>23607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>
        <f>SUBTOTAL(9,P30:P30)</f>
        <v>23607</v>
      </c>
      <c r="Q31" s="41"/>
      <c r="R31" s="41" t="s">
        <v>67</v>
      </c>
    </row>
    <row r="32" spans="1:18" s="44" customFormat="1" ht="12.75" outlineLevel="1">
      <c r="A32" s="41"/>
      <c r="B32" s="2" t="s">
        <v>1303</v>
      </c>
      <c r="C32" s="2" t="s">
        <v>1248</v>
      </c>
      <c r="D32" s="3">
        <v>2138.4</v>
      </c>
      <c r="E32" s="41"/>
      <c r="F32" s="41"/>
      <c r="G32" s="3">
        <v>2138.4</v>
      </c>
      <c r="H32" s="41"/>
      <c r="I32" s="41"/>
      <c r="J32" s="41"/>
      <c r="K32" s="41"/>
      <c r="L32" s="41"/>
      <c r="M32" s="41"/>
      <c r="N32" s="41"/>
      <c r="O32" s="41"/>
      <c r="P32" s="3">
        <v>2138.4</v>
      </c>
      <c r="Q32" s="2" t="s">
        <v>1053</v>
      </c>
      <c r="R32" s="2" t="s">
        <v>1024</v>
      </c>
    </row>
    <row r="33" spans="1:18" s="44" customFormat="1" ht="12.75" outlineLevel="1">
      <c r="A33" s="41"/>
      <c r="B33" s="41"/>
      <c r="C33" s="41"/>
      <c r="D33" s="42">
        <f>SUBTOTAL(9,D32:D32)</f>
        <v>2138.4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>
        <v>2138.4</v>
      </c>
      <c r="Q33" s="41"/>
      <c r="R33" s="41" t="s">
        <v>1054</v>
      </c>
    </row>
    <row r="34" spans="1:18" ht="12.75" outlineLevel="2">
      <c r="A34" s="2">
        <v>1</v>
      </c>
      <c r="B34" s="2" t="s">
        <v>1264</v>
      </c>
      <c r="C34" s="2" t="s">
        <v>1248</v>
      </c>
      <c r="D34" s="3">
        <v>5415.41</v>
      </c>
      <c r="E34" s="2"/>
      <c r="F34" s="2">
        <v>5345.09</v>
      </c>
      <c r="G34" s="2">
        <v>70.32</v>
      </c>
      <c r="H34" s="2"/>
      <c r="I34" s="2"/>
      <c r="J34" s="2"/>
      <c r="K34" s="2"/>
      <c r="L34" s="2"/>
      <c r="M34" s="2"/>
      <c r="N34" s="2"/>
      <c r="O34" s="2"/>
      <c r="P34" s="12">
        <f>SUM(E34:O34)</f>
        <v>5415.41</v>
      </c>
      <c r="Q34" s="2" t="s">
        <v>51</v>
      </c>
      <c r="R34" s="2" t="s">
        <v>0</v>
      </c>
    </row>
    <row r="35" spans="1:18" s="44" customFormat="1" ht="12.75" outlineLevel="1">
      <c r="A35" s="41"/>
      <c r="B35" s="41"/>
      <c r="C35" s="41"/>
      <c r="D35" s="42">
        <f>SUBTOTAL(9,D34:D34)</f>
        <v>5415.41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>
        <f>SUBTOTAL(9,P34:P34)</f>
        <v>5415.41</v>
      </c>
      <c r="Q35" s="41"/>
      <c r="R35" s="41" t="s">
        <v>52</v>
      </c>
    </row>
    <row r="36" spans="1:18" s="44" customFormat="1" ht="12.75" outlineLevel="1">
      <c r="A36" s="41"/>
      <c r="B36" s="2" t="s">
        <v>1302</v>
      </c>
      <c r="C36" s="2" t="s">
        <v>1263</v>
      </c>
      <c r="D36" s="3">
        <v>6015</v>
      </c>
      <c r="E36" s="3">
        <v>6015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">
        <v>6015</v>
      </c>
      <c r="Q36" s="2" t="s">
        <v>1165</v>
      </c>
      <c r="R36" s="2" t="s">
        <v>1166</v>
      </c>
    </row>
    <row r="37" spans="1:18" s="44" customFormat="1" ht="12.75" outlineLevel="1">
      <c r="A37" s="41"/>
      <c r="B37" s="2"/>
      <c r="C37" s="2"/>
      <c r="D37" s="42">
        <v>6015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>
        <v>6015</v>
      </c>
      <c r="Q37" s="2"/>
      <c r="R37" s="41" t="s">
        <v>1167</v>
      </c>
    </row>
    <row r="38" spans="1:18" ht="12.75" outlineLevel="2">
      <c r="A38" s="2">
        <v>1</v>
      </c>
      <c r="B38" s="2" t="s">
        <v>1265</v>
      </c>
      <c r="C38" s="2" t="s">
        <v>1248</v>
      </c>
      <c r="D38" s="3">
        <v>38.63</v>
      </c>
      <c r="E38" s="2"/>
      <c r="F38" s="2"/>
      <c r="G38" s="2"/>
      <c r="H38" s="2"/>
      <c r="I38" s="2"/>
      <c r="J38" s="2"/>
      <c r="K38" s="2"/>
      <c r="L38" s="2"/>
      <c r="M38" s="3">
        <v>38.63</v>
      </c>
      <c r="N38" s="2"/>
      <c r="O38" s="2"/>
      <c r="P38" s="12">
        <f aca="true" t="shared" si="1" ref="P38:P48">SUM(E38:O38)</f>
        <v>38.63</v>
      </c>
      <c r="Q38" s="2" t="s">
        <v>38</v>
      </c>
      <c r="R38" s="2" t="s">
        <v>667</v>
      </c>
    </row>
    <row r="39" spans="1:18" ht="12.75" outlineLevel="2">
      <c r="A39" s="2">
        <v>2</v>
      </c>
      <c r="B39" s="2" t="s">
        <v>1266</v>
      </c>
      <c r="C39" s="2" t="s">
        <v>1248</v>
      </c>
      <c r="D39" s="3">
        <v>403.41</v>
      </c>
      <c r="E39" s="2"/>
      <c r="F39" s="2"/>
      <c r="G39" s="2"/>
      <c r="H39" s="2"/>
      <c r="I39" s="2"/>
      <c r="J39" s="2"/>
      <c r="K39" s="2"/>
      <c r="L39" s="2"/>
      <c r="M39" s="3">
        <v>403.41</v>
      </c>
      <c r="N39" s="2"/>
      <c r="O39" s="2"/>
      <c r="P39" s="12">
        <f t="shared" si="1"/>
        <v>403.41</v>
      </c>
      <c r="Q39" s="2" t="s">
        <v>38</v>
      </c>
      <c r="R39" s="2" t="s">
        <v>667</v>
      </c>
    </row>
    <row r="40" spans="1:18" ht="12.75" outlineLevel="2">
      <c r="A40" s="2">
        <v>3</v>
      </c>
      <c r="B40" s="2" t="s">
        <v>1267</v>
      </c>
      <c r="C40" s="2" t="s">
        <v>1248</v>
      </c>
      <c r="D40" s="3">
        <v>8.33</v>
      </c>
      <c r="E40" s="2"/>
      <c r="F40" s="2"/>
      <c r="G40" s="2"/>
      <c r="H40" s="2"/>
      <c r="I40" s="2"/>
      <c r="J40" s="2"/>
      <c r="K40" s="2"/>
      <c r="L40" s="2"/>
      <c r="M40" s="3">
        <v>8.33</v>
      </c>
      <c r="N40" s="2"/>
      <c r="O40" s="2"/>
      <c r="P40" s="12">
        <f t="shared" si="1"/>
        <v>8.33</v>
      </c>
      <c r="Q40" s="2" t="s">
        <v>38</v>
      </c>
      <c r="R40" s="2" t="s">
        <v>667</v>
      </c>
    </row>
    <row r="41" spans="1:18" ht="12.75" outlineLevel="2">
      <c r="A41" s="2">
        <v>4</v>
      </c>
      <c r="B41" s="2" t="s">
        <v>1268</v>
      </c>
      <c r="C41" s="2" t="s">
        <v>1248</v>
      </c>
      <c r="D41" s="3">
        <v>11384.22</v>
      </c>
      <c r="E41" s="2"/>
      <c r="F41" s="2"/>
      <c r="G41" s="2"/>
      <c r="H41" s="2"/>
      <c r="I41" s="2"/>
      <c r="J41" s="2"/>
      <c r="K41" s="2"/>
      <c r="L41" s="2"/>
      <c r="M41" s="3">
        <v>11384.22</v>
      </c>
      <c r="N41" s="2"/>
      <c r="O41" s="2"/>
      <c r="P41" s="12">
        <f t="shared" si="1"/>
        <v>11384.22</v>
      </c>
      <c r="Q41" s="2" t="s">
        <v>38</v>
      </c>
      <c r="R41" s="2" t="s">
        <v>667</v>
      </c>
    </row>
    <row r="42" spans="1:18" ht="12.75" outlineLevel="2">
      <c r="A42" s="2">
        <v>5</v>
      </c>
      <c r="B42" s="2" t="s">
        <v>1269</v>
      </c>
      <c r="C42" s="2" t="s">
        <v>1248</v>
      </c>
      <c r="D42" s="3">
        <v>7581.74</v>
      </c>
      <c r="E42" s="2"/>
      <c r="F42" s="2"/>
      <c r="G42" s="2"/>
      <c r="H42" s="2"/>
      <c r="I42" s="2"/>
      <c r="J42" s="2"/>
      <c r="K42" s="2"/>
      <c r="L42" s="2"/>
      <c r="M42" s="3">
        <v>7581.74</v>
      </c>
      <c r="N42" s="2"/>
      <c r="O42" s="2"/>
      <c r="P42" s="12">
        <f t="shared" si="1"/>
        <v>7581.74</v>
      </c>
      <c r="Q42" s="2" t="s">
        <v>38</v>
      </c>
      <c r="R42" s="2" t="s">
        <v>667</v>
      </c>
    </row>
    <row r="43" spans="1:18" ht="12.75" outlineLevel="2">
      <c r="A43" s="2">
        <v>6</v>
      </c>
      <c r="B43" s="2" t="s">
        <v>1270</v>
      </c>
      <c r="C43" s="2" t="s">
        <v>1248</v>
      </c>
      <c r="D43" s="3">
        <v>4709</v>
      </c>
      <c r="E43" s="2"/>
      <c r="F43" s="2"/>
      <c r="G43" s="2"/>
      <c r="H43" s="2"/>
      <c r="I43" s="2"/>
      <c r="J43" s="2"/>
      <c r="K43" s="2"/>
      <c r="L43" s="2"/>
      <c r="M43" s="3">
        <v>4709</v>
      </c>
      <c r="N43" s="2"/>
      <c r="O43" s="2"/>
      <c r="P43" s="12">
        <f t="shared" si="1"/>
        <v>4709</v>
      </c>
      <c r="Q43" s="2" t="s">
        <v>38</v>
      </c>
      <c r="R43" s="2" t="s">
        <v>667</v>
      </c>
    </row>
    <row r="44" spans="1:18" ht="12.75" outlineLevel="2">
      <c r="A44" s="2">
        <v>7</v>
      </c>
      <c r="B44" s="2" t="s">
        <v>1271</v>
      </c>
      <c r="C44" s="2" t="s">
        <v>1248</v>
      </c>
      <c r="D44" s="3">
        <v>399.99</v>
      </c>
      <c r="E44" s="2"/>
      <c r="F44" s="2"/>
      <c r="G44" s="2"/>
      <c r="H44" s="2"/>
      <c r="I44" s="2"/>
      <c r="J44" s="2"/>
      <c r="K44" s="2"/>
      <c r="L44" s="2"/>
      <c r="M44" s="3">
        <v>399.99</v>
      </c>
      <c r="N44" s="2"/>
      <c r="O44" s="2"/>
      <c r="P44" s="12">
        <f t="shared" si="1"/>
        <v>399.99</v>
      </c>
      <c r="Q44" s="2" t="s">
        <v>38</v>
      </c>
      <c r="R44" s="2" t="s">
        <v>667</v>
      </c>
    </row>
    <row r="45" spans="1:18" ht="12.75" outlineLevel="2">
      <c r="A45" s="2">
        <v>8</v>
      </c>
      <c r="B45" s="2" t="s">
        <v>1272</v>
      </c>
      <c r="C45" s="2" t="s">
        <v>1248</v>
      </c>
      <c r="D45" s="3">
        <v>1154.9</v>
      </c>
      <c r="E45" s="2"/>
      <c r="F45" s="2"/>
      <c r="G45" s="2"/>
      <c r="H45" s="2"/>
      <c r="I45" s="2"/>
      <c r="J45" s="2"/>
      <c r="K45" s="2"/>
      <c r="L45" s="2"/>
      <c r="M45" s="3">
        <v>1154.9</v>
      </c>
      <c r="N45" s="2"/>
      <c r="O45" s="2"/>
      <c r="P45" s="12">
        <f t="shared" si="1"/>
        <v>1154.9</v>
      </c>
      <c r="Q45" s="2" t="s">
        <v>38</v>
      </c>
      <c r="R45" s="2" t="s">
        <v>667</v>
      </c>
    </row>
    <row r="46" spans="1:18" ht="12.75" outlineLevel="2">
      <c r="A46" s="2">
        <v>9</v>
      </c>
      <c r="B46" s="2" t="s">
        <v>1273</v>
      </c>
      <c r="C46" s="2" t="s">
        <v>1248</v>
      </c>
      <c r="D46" s="3">
        <v>309.02</v>
      </c>
      <c r="E46" s="2"/>
      <c r="F46" s="2"/>
      <c r="G46" s="2"/>
      <c r="H46" s="2"/>
      <c r="I46" s="2"/>
      <c r="J46" s="2"/>
      <c r="K46" s="2"/>
      <c r="L46" s="2"/>
      <c r="M46" s="3">
        <v>309.02</v>
      </c>
      <c r="N46" s="2"/>
      <c r="O46" s="2"/>
      <c r="P46" s="12">
        <f t="shared" si="1"/>
        <v>309.02</v>
      </c>
      <c r="Q46" s="2" t="s">
        <v>38</v>
      </c>
      <c r="R46" s="2" t="s">
        <v>667</v>
      </c>
    </row>
    <row r="47" spans="1:18" ht="12.75" outlineLevel="2">
      <c r="A47" s="2">
        <v>10</v>
      </c>
      <c r="B47" s="2" t="s">
        <v>1274</v>
      </c>
      <c r="C47" s="2" t="s">
        <v>1248</v>
      </c>
      <c r="D47" s="3">
        <v>645.66</v>
      </c>
      <c r="E47" s="2"/>
      <c r="F47" s="2"/>
      <c r="G47" s="2"/>
      <c r="H47" s="2"/>
      <c r="I47" s="2"/>
      <c r="J47" s="2"/>
      <c r="K47" s="2"/>
      <c r="L47" s="2"/>
      <c r="M47" s="3">
        <v>645.66</v>
      </c>
      <c r="N47" s="2"/>
      <c r="O47" s="2"/>
      <c r="P47" s="12">
        <f t="shared" si="1"/>
        <v>645.66</v>
      </c>
      <c r="Q47" s="2" t="s">
        <v>38</v>
      </c>
      <c r="R47" s="2" t="s">
        <v>667</v>
      </c>
    </row>
    <row r="48" spans="1:18" ht="12.75" outlineLevel="2">
      <c r="A48" s="2">
        <v>11</v>
      </c>
      <c r="B48" s="2" t="s">
        <v>1275</v>
      </c>
      <c r="C48" s="2" t="s">
        <v>1248</v>
      </c>
      <c r="D48" s="3">
        <v>191.59</v>
      </c>
      <c r="E48" s="2"/>
      <c r="F48" s="2"/>
      <c r="G48" s="2"/>
      <c r="H48" s="2"/>
      <c r="I48" s="2"/>
      <c r="J48" s="2"/>
      <c r="K48" s="2"/>
      <c r="L48" s="2"/>
      <c r="M48" s="3">
        <v>191.59</v>
      </c>
      <c r="N48" s="2"/>
      <c r="O48" s="2"/>
      <c r="P48" s="12">
        <f t="shared" si="1"/>
        <v>191.59</v>
      </c>
      <c r="Q48" s="2" t="s">
        <v>38</v>
      </c>
      <c r="R48" s="2" t="s">
        <v>667</v>
      </c>
    </row>
    <row r="49" spans="1:18" ht="12.75" outlineLevel="2">
      <c r="A49" s="2">
        <v>12</v>
      </c>
      <c r="B49" s="2" t="s">
        <v>1276</v>
      </c>
      <c r="C49" s="2" t="s">
        <v>1248</v>
      </c>
      <c r="D49" s="3">
        <v>931.48</v>
      </c>
      <c r="E49" s="2"/>
      <c r="F49" s="2"/>
      <c r="G49" s="2"/>
      <c r="H49" s="2"/>
      <c r="I49" s="2"/>
      <c r="J49" s="2"/>
      <c r="K49" s="2"/>
      <c r="L49" s="2"/>
      <c r="M49" s="3">
        <v>931.48</v>
      </c>
      <c r="N49" s="2"/>
      <c r="O49" s="2"/>
      <c r="P49" s="12">
        <f>SUM(E49:O49)</f>
        <v>931.48</v>
      </c>
      <c r="Q49" s="2" t="s">
        <v>38</v>
      </c>
      <c r="R49" s="2" t="s">
        <v>667</v>
      </c>
    </row>
    <row r="50" spans="1:18" ht="12.75" outlineLevel="2">
      <c r="A50" s="2">
        <v>13</v>
      </c>
      <c r="B50" s="2" t="s">
        <v>1332</v>
      </c>
      <c r="C50" s="2" t="s">
        <v>1304</v>
      </c>
      <c r="D50" s="3">
        <v>2507.62</v>
      </c>
      <c r="E50" s="2"/>
      <c r="F50" s="2"/>
      <c r="G50" s="2"/>
      <c r="H50" s="2"/>
      <c r="I50" s="2"/>
      <c r="J50" s="2"/>
      <c r="K50" s="2"/>
      <c r="L50" s="2"/>
      <c r="M50" s="3">
        <v>2507.62</v>
      </c>
      <c r="N50" s="2"/>
      <c r="O50" s="2"/>
      <c r="P50" s="3">
        <v>2507.62</v>
      </c>
      <c r="Q50" s="2" t="s">
        <v>38</v>
      </c>
      <c r="R50" s="2" t="s">
        <v>667</v>
      </c>
    </row>
    <row r="51" spans="1:18" ht="12.75" outlineLevel="2">
      <c r="A51" s="2">
        <v>14</v>
      </c>
      <c r="B51" s="2" t="s">
        <v>1333</v>
      </c>
      <c r="C51" s="2" t="s">
        <v>1304</v>
      </c>
      <c r="D51" s="3">
        <v>1125.16</v>
      </c>
      <c r="E51" s="2"/>
      <c r="F51" s="2"/>
      <c r="G51" s="2"/>
      <c r="H51" s="2"/>
      <c r="I51" s="2"/>
      <c r="J51" s="2"/>
      <c r="K51" s="2"/>
      <c r="L51" s="2"/>
      <c r="M51" s="3">
        <v>1125.16</v>
      </c>
      <c r="N51" s="2"/>
      <c r="O51" s="2"/>
      <c r="P51" s="3">
        <v>1125.16</v>
      </c>
      <c r="Q51" s="2" t="s">
        <v>38</v>
      </c>
      <c r="R51" s="2" t="s">
        <v>667</v>
      </c>
    </row>
    <row r="52" spans="1:18" ht="12.75" outlineLevel="2">
      <c r="A52" s="2">
        <v>15</v>
      </c>
      <c r="B52" s="2" t="s">
        <v>1334</v>
      </c>
      <c r="C52" s="2" t="s">
        <v>1304</v>
      </c>
      <c r="D52" s="3">
        <v>2000</v>
      </c>
      <c r="E52" s="2"/>
      <c r="F52" s="2"/>
      <c r="G52" s="2"/>
      <c r="H52" s="2"/>
      <c r="I52" s="2"/>
      <c r="J52" s="2"/>
      <c r="K52" s="2"/>
      <c r="L52" s="2"/>
      <c r="M52" s="3">
        <v>2000</v>
      </c>
      <c r="N52" s="2"/>
      <c r="O52" s="2"/>
      <c r="P52" s="3">
        <v>2000</v>
      </c>
      <c r="Q52" s="2" t="s">
        <v>38</v>
      </c>
      <c r="R52" s="2" t="s">
        <v>667</v>
      </c>
    </row>
    <row r="53" spans="1:18" s="44" customFormat="1" ht="12.75" outlineLevel="1">
      <c r="A53" s="41"/>
      <c r="B53" s="41"/>
      <c r="C53" s="41"/>
      <c r="D53" s="42">
        <f>SUBTOTAL(9,D38:D52)</f>
        <v>33390.75</v>
      </c>
      <c r="E53" s="41"/>
      <c r="F53" s="41"/>
      <c r="G53" s="41"/>
      <c r="H53" s="41"/>
      <c r="I53" s="41"/>
      <c r="J53" s="41"/>
      <c r="K53" s="41"/>
      <c r="L53" s="41"/>
      <c r="M53" s="42"/>
      <c r="N53" s="41"/>
      <c r="O53" s="41"/>
      <c r="P53" s="42">
        <f>SUBTOTAL(9,P38:P52)</f>
        <v>33390.75</v>
      </c>
      <c r="Q53" s="41"/>
      <c r="R53" s="41" t="s">
        <v>694</v>
      </c>
    </row>
    <row r="54" spans="1:18" s="44" customFormat="1" ht="12.75" outlineLevel="1">
      <c r="A54" s="41"/>
      <c r="B54" s="2" t="s">
        <v>144</v>
      </c>
      <c r="C54" s="2" t="s">
        <v>1304</v>
      </c>
      <c r="D54" s="3">
        <v>12640.98</v>
      </c>
      <c r="E54" s="41"/>
      <c r="F54" s="41"/>
      <c r="G54" s="41"/>
      <c r="H54" s="41"/>
      <c r="I54" s="41"/>
      <c r="J54" s="41"/>
      <c r="K54" s="41"/>
      <c r="L54" s="41"/>
      <c r="M54" s="3">
        <v>12640.98</v>
      </c>
      <c r="N54" s="41"/>
      <c r="O54" s="41"/>
      <c r="P54" s="3">
        <v>12640.98</v>
      </c>
      <c r="Q54" s="2" t="s">
        <v>220</v>
      </c>
      <c r="R54" s="2" t="s">
        <v>221</v>
      </c>
    </row>
    <row r="55" spans="1:18" s="44" customFormat="1" ht="12.75" outlineLevel="1">
      <c r="A55" s="41"/>
      <c r="B55" s="2" t="s">
        <v>141</v>
      </c>
      <c r="C55" s="2" t="s">
        <v>1304</v>
      </c>
      <c r="D55" s="3">
        <v>2363.37</v>
      </c>
      <c r="E55" s="41"/>
      <c r="F55" s="41"/>
      <c r="G55" s="41"/>
      <c r="H55" s="41"/>
      <c r="I55" s="41"/>
      <c r="J55" s="41"/>
      <c r="K55" s="41"/>
      <c r="L55" s="41"/>
      <c r="M55" s="3">
        <v>2363.37</v>
      </c>
      <c r="N55" s="41"/>
      <c r="O55" s="41"/>
      <c r="P55" s="3">
        <v>2363.37</v>
      </c>
      <c r="Q55" s="2" t="s">
        <v>220</v>
      </c>
      <c r="R55" s="2" t="s">
        <v>221</v>
      </c>
    </row>
    <row r="56" spans="1:18" s="44" customFormat="1" ht="12.75" outlineLevel="1">
      <c r="A56" s="41"/>
      <c r="B56" s="2" t="s">
        <v>143</v>
      </c>
      <c r="C56" s="2" t="s">
        <v>1304</v>
      </c>
      <c r="D56" s="3">
        <v>550.66</v>
      </c>
      <c r="E56" s="41"/>
      <c r="F56" s="41"/>
      <c r="G56" s="41"/>
      <c r="H56" s="41"/>
      <c r="I56" s="41"/>
      <c r="J56" s="41"/>
      <c r="K56" s="41"/>
      <c r="L56" s="41"/>
      <c r="M56" s="3">
        <v>550.66</v>
      </c>
      <c r="N56" s="41"/>
      <c r="O56" s="41"/>
      <c r="P56" s="3">
        <v>550.66</v>
      </c>
      <c r="Q56" s="2" t="s">
        <v>220</v>
      </c>
      <c r="R56" s="2" t="s">
        <v>221</v>
      </c>
    </row>
    <row r="57" spans="1:18" s="44" customFormat="1" ht="12.75" outlineLevel="1">
      <c r="A57" s="41"/>
      <c r="B57" s="2" t="s">
        <v>145</v>
      </c>
      <c r="C57" s="2" t="s">
        <v>1304</v>
      </c>
      <c r="D57" s="3">
        <v>8470.54</v>
      </c>
      <c r="E57" s="41"/>
      <c r="F57" s="41"/>
      <c r="G57" s="41"/>
      <c r="H57" s="41"/>
      <c r="I57" s="41"/>
      <c r="J57" s="41"/>
      <c r="K57" s="41"/>
      <c r="L57" s="41"/>
      <c r="M57" s="3">
        <v>8470.54</v>
      </c>
      <c r="N57" s="41"/>
      <c r="O57" s="41"/>
      <c r="P57" s="3">
        <v>8470.54</v>
      </c>
      <c r="Q57" s="2" t="s">
        <v>220</v>
      </c>
      <c r="R57" s="2" t="s">
        <v>221</v>
      </c>
    </row>
    <row r="58" spans="1:18" s="44" customFormat="1" ht="12.75" outlineLevel="1">
      <c r="A58" s="41"/>
      <c r="B58" s="2" t="s">
        <v>136</v>
      </c>
      <c r="C58" s="2" t="s">
        <v>1304</v>
      </c>
      <c r="D58" s="3">
        <v>3373.34</v>
      </c>
      <c r="E58" s="41"/>
      <c r="F58" s="41"/>
      <c r="G58" s="41"/>
      <c r="H58" s="41"/>
      <c r="I58" s="41"/>
      <c r="J58" s="41"/>
      <c r="K58" s="41"/>
      <c r="L58" s="41"/>
      <c r="M58" s="3">
        <v>3373.34</v>
      </c>
      <c r="N58" s="41"/>
      <c r="O58" s="41"/>
      <c r="P58" s="3">
        <v>3373.34</v>
      </c>
      <c r="Q58" s="2" t="s">
        <v>220</v>
      </c>
      <c r="R58" s="2" t="s">
        <v>221</v>
      </c>
    </row>
    <row r="59" spans="1:18" s="44" customFormat="1" ht="12.75" outlineLevel="1">
      <c r="A59" s="41"/>
      <c r="B59" s="2" t="s">
        <v>142</v>
      </c>
      <c r="C59" s="2" t="s">
        <v>1304</v>
      </c>
      <c r="D59" s="3">
        <v>2238.67</v>
      </c>
      <c r="E59" s="41"/>
      <c r="F59" s="41"/>
      <c r="G59" s="41"/>
      <c r="H59" s="41"/>
      <c r="I59" s="41"/>
      <c r="J59" s="41"/>
      <c r="K59" s="41"/>
      <c r="L59" s="41"/>
      <c r="M59" s="3">
        <v>2238.67</v>
      </c>
      <c r="N59" s="41"/>
      <c r="O59" s="41"/>
      <c r="P59" s="3">
        <v>2238.67</v>
      </c>
      <c r="Q59" s="2" t="s">
        <v>220</v>
      </c>
      <c r="R59" s="2" t="s">
        <v>221</v>
      </c>
    </row>
    <row r="60" spans="1:18" s="44" customFormat="1" ht="12.75" outlineLevel="1">
      <c r="A60" s="41"/>
      <c r="B60" s="2"/>
      <c r="C60" s="2"/>
      <c r="D60" s="42">
        <f>SUBTOTAL(9,D54:D59)</f>
        <v>29637.559999999998</v>
      </c>
      <c r="E60" s="41"/>
      <c r="F60" s="41"/>
      <c r="G60" s="41"/>
      <c r="H60" s="41"/>
      <c r="I60" s="41"/>
      <c r="J60" s="41"/>
      <c r="K60" s="41"/>
      <c r="L60" s="41"/>
      <c r="M60" s="42"/>
      <c r="N60" s="41"/>
      <c r="O60" s="41"/>
      <c r="P60" s="42">
        <f>SUM(P54:P59)</f>
        <v>29637.559999999998</v>
      </c>
      <c r="Q60" s="2"/>
      <c r="R60" s="41" t="s">
        <v>222</v>
      </c>
    </row>
    <row r="61" spans="1:18" ht="12.75" outlineLevel="2">
      <c r="A61" s="2">
        <v>1</v>
      </c>
      <c r="B61" s="2" t="s">
        <v>1277</v>
      </c>
      <c r="C61" s="2" t="s">
        <v>1248</v>
      </c>
      <c r="D61" s="3">
        <v>10284.13</v>
      </c>
      <c r="E61" s="2"/>
      <c r="F61" s="2">
        <v>4263.19</v>
      </c>
      <c r="G61" s="2">
        <v>5148.94</v>
      </c>
      <c r="H61" s="2"/>
      <c r="I61" s="2">
        <v>872</v>
      </c>
      <c r="J61" s="2"/>
      <c r="K61" s="2"/>
      <c r="L61" s="2"/>
      <c r="M61" s="2"/>
      <c r="N61" s="2"/>
      <c r="O61" s="2"/>
      <c r="P61" s="12">
        <f aca="true" t="shared" si="2" ref="P61:P67">SUM(E61:O61)</f>
        <v>10284.13</v>
      </c>
      <c r="Q61" s="2" t="s">
        <v>40</v>
      </c>
      <c r="R61" s="2" t="s">
        <v>3</v>
      </c>
    </row>
    <row r="62" spans="1:18" ht="12.75" outlineLevel="2">
      <c r="A62" s="2">
        <v>2</v>
      </c>
      <c r="B62" s="2" t="s">
        <v>1278</v>
      </c>
      <c r="C62" s="2" t="s">
        <v>1248</v>
      </c>
      <c r="D62" s="3">
        <v>3110.55</v>
      </c>
      <c r="E62" s="2"/>
      <c r="F62" s="2">
        <v>1988</v>
      </c>
      <c r="G62" s="2">
        <v>1122.55</v>
      </c>
      <c r="H62" s="2"/>
      <c r="I62" s="2"/>
      <c r="J62" s="2"/>
      <c r="K62" s="2"/>
      <c r="L62" s="2"/>
      <c r="M62" s="2"/>
      <c r="N62" s="2"/>
      <c r="O62" s="2"/>
      <c r="P62" s="12">
        <f t="shared" si="2"/>
        <v>3110.55</v>
      </c>
      <c r="Q62" s="2" t="s">
        <v>40</v>
      </c>
      <c r="R62" s="2" t="s">
        <v>3</v>
      </c>
    </row>
    <row r="63" spans="1:18" ht="12.75" outlineLevel="2">
      <c r="A63" s="2">
        <v>3</v>
      </c>
      <c r="B63" s="2" t="s">
        <v>1279</v>
      </c>
      <c r="C63" s="2" t="s">
        <v>1248</v>
      </c>
      <c r="D63" s="3">
        <v>1304.96</v>
      </c>
      <c r="E63" s="2"/>
      <c r="F63" s="2">
        <v>248.96</v>
      </c>
      <c r="G63" s="2">
        <v>1056</v>
      </c>
      <c r="H63" s="2"/>
      <c r="I63" s="2"/>
      <c r="J63" s="2"/>
      <c r="K63" s="2"/>
      <c r="L63" s="2"/>
      <c r="M63" s="2"/>
      <c r="N63" s="2"/>
      <c r="O63" s="2"/>
      <c r="P63" s="12">
        <f t="shared" si="2"/>
        <v>1304.96</v>
      </c>
      <c r="Q63" s="2" t="s">
        <v>40</v>
      </c>
      <c r="R63" s="2" t="s">
        <v>3</v>
      </c>
    </row>
    <row r="64" spans="1:18" ht="12.75" outlineLevel="2">
      <c r="A64" s="2">
        <v>4</v>
      </c>
      <c r="B64" s="2" t="s">
        <v>1280</v>
      </c>
      <c r="C64" s="2" t="s">
        <v>1248</v>
      </c>
      <c r="D64" s="3">
        <v>1070</v>
      </c>
      <c r="E64" s="2"/>
      <c r="F64" s="2"/>
      <c r="G64" s="2">
        <v>1070</v>
      </c>
      <c r="H64" s="2"/>
      <c r="I64" s="2"/>
      <c r="J64" s="2"/>
      <c r="K64" s="2"/>
      <c r="L64" s="2"/>
      <c r="M64" s="2"/>
      <c r="N64" s="2"/>
      <c r="O64" s="2"/>
      <c r="P64" s="12">
        <f t="shared" si="2"/>
        <v>1070</v>
      </c>
      <c r="Q64" s="2" t="s">
        <v>40</v>
      </c>
      <c r="R64" s="2" t="s">
        <v>3</v>
      </c>
    </row>
    <row r="65" spans="1:18" ht="12.75" outlineLevel="2">
      <c r="A65" s="2">
        <v>5</v>
      </c>
      <c r="B65" s="2" t="s">
        <v>1281</v>
      </c>
      <c r="C65" s="2" t="s">
        <v>1248</v>
      </c>
      <c r="D65" s="3">
        <v>326.92</v>
      </c>
      <c r="E65" s="2"/>
      <c r="F65" s="2">
        <v>310.18</v>
      </c>
      <c r="G65" s="2">
        <v>16.74</v>
      </c>
      <c r="H65" s="2"/>
      <c r="I65" s="2"/>
      <c r="J65" s="2"/>
      <c r="K65" s="2"/>
      <c r="L65" s="2"/>
      <c r="M65" s="2"/>
      <c r="N65" s="2"/>
      <c r="O65" s="2"/>
      <c r="P65" s="12">
        <f t="shared" si="2"/>
        <v>326.92</v>
      </c>
      <c r="Q65" s="2" t="s">
        <v>40</v>
      </c>
      <c r="R65" s="2" t="s">
        <v>3</v>
      </c>
    </row>
    <row r="66" spans="1:18" ht="12.75" outlineLevel="2">
      <c r="A66" s="2">
        <v>6</v>
      </c>
      <c r="B66" s="2" t="s">
        <v>1282</v>
      </c>
      <c r="C66" s="2" t="s">
        <v>1248</v>
      </c>
      <c r="D66" s="3">
        <v>4121.16</v>
      </c>
      <c r="E66" s="2"/>
      <c r="F66" s="2">
        <v>2144.45</v>
      </c>
      <c r="G66" s="2">
        <v>1976.71</v>
      </c>
      <c r="H66" s="2"/>
      <c r="I66" s="2"/>
      <c r="J66" s="2"/>
      <c r="K66" s="2"/>
      <c r="L66" s="2"/>
      <c r="M66" s="2"/>
      <c r="N66" s="2"/>
      <c r="O66" s="2"/>
      <c r="P66" s="12">
        <f t="shared" si="2"/>
        <v>4121.16</v>
      </c>
      <c r="Q66" s="2" t="s">
        <v>40</v>
      </c>
      <c r="R66" s="2" t="s">
        <v>3</v>
      </c>
    </row>
    <row r="67" spans="1:18" ht="12.75" outlineLevel="2">
      <c r="A67" s="2">
        <v>7</v>
      </c>
      <c r="B67" s="2" t="s">
        <v>1283</v>
      </c>
      <c r="C67" s="2" t="s">
        <v>1248</v>
      </c>
      <c r="D67" s="3">
        <v>2059.55</v>
      </c>
      <c r="E67" s="2"/>
      <c r="F67" s="2">
        <v>994</v>
      </c>
      <c r="G67" s="2">
        <v>1065.55</v>
      </c>
      <c r="H67" s="2"/>
      <c r="I67" s="2"/>
      <c r="J67" s="2"/>
      <c r="K67" s="2"/>
      <c r="L67" s="2"/>
      <c r="M67" s="2"/>
      <c r="N67" s="2"/>
      <c r="O67" s="2"/>
      <c r="P67" s="12">
        <f t="shared" si="2"/>
        <v>2059.55</v>
      </c>
      <c r="Q67" s="2" t="s">
        <v>40</v>
      </c>
      <c r="R67" s="2" t="s">
        <v>3</v>
      </c>
    </row>
    <row r="68" spans="1:18" s="44" customFormat="1" ht="12.75" outlineLevel="1">
      <c r="A68" s="41"/>
      <c r="B68" s="41"/>
      <c r="C68" s="41"/>
      <c r="D68" s="42">
        <f>SUBTOTAL(9,D61:D67)</f>
        <v>22277.27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>
        <f>SUBTOTAL(9,P61:P67)</f>
        <v>22277.27</v>
      </c>
      <c r="Q68" s="41"/>
      <c r="R68" s="41" t="s">
        <v>41</v>
      </c>
    </row>
    <row r="69" spans="1:18" s="44" customFormat="1" ht="12.75" outlineLevel="1">
      <c r="A69" s="41">
        <v>1</v>
      </c>
      <c r="B69" s="2" t="s">
        <v>1305</v>
      </c>
      <c r="C69" s="2" t="s">
        <v>1263</v>
      </c>
      <c r="D69" s="3">
        <v>202</v>
      </c>
      <c r="E69" s="41"/>
      <c r="F69" s="41"/>
      <c r="G69" s="41"/>
      <c r="H69" s="41"/>
      <c r="I69" s="41"/>
      <c r="J69" s="41"/>
      <c r="K69" s="41"/>
      <c r="L69" s="41"/>
      <c r="M69" s="3">
        <v>202</v>
      </c>
      <c r="N69" s="41"/>
      <c r="O69" s="41"/>
      <c r="P69" s="3">
        <v>202</v>
      </c>
      <c r="Q69" s="2" t="s">
        <v>83</v>
      </c>
      <c r="R69" s="2" t="s">
        <v>89</v>
      </c>
    </row>
    <row r="70" spans="1:18" s="44" customFormat="1" ht="12.75" outlineLevel="1">
      <c r="A70" s="41">
        <v>2</v>
      </c>
      <c r="B70" s="2" t="s">
        <v>1306</v>
      </c>
      <c r="C70" s="2" t="s">
        <v>1263</v>
      </c>
      <c r="D70" s="3">
        <v>103.14</v>
      </c>
      <c r="E70" s="41"/>
      <c r="F70" s="41"/>
      <c r="G70" s="41"/>
      <c r="H70" s="41"/>
      <c r="I70" s="41"/>
      <c r="J70" s="41"/>
      <c r="K70" s="41"/>
      <c r="L70" s="41"/>
      <c r="M70" s="3">
        <v>103.14</v>
      </c>
      <c r="N70" s="41"/>
      <c r="O70" s="41"/>
      <c r="P70" s="3">
        <v>103.14</v>
      </c>
      <c r="Q70" s="2" t="s">
        <v>83</v>
      </c>
      <c r="R70" s="2" t="s">
        <v>89</v>
      </c>
    </row>
    <row r="71" spans="1:18" s="44" customFormat="1" ht="12.75" outlineLevel="1">
      <c r="A71" s="41"/>
      <c r="B71" s="41"/>
      <c r="C71" s="41"/>
      <c r="D71" s="42">
        <f>SUBTOTAL(9,D69:D70)</f>
        <v>305.14</v>
      </c>
      <c r="E71" s="41"/>
      <c r="F71" s="41"/>
      <c r="G71" s="41"/>
      <c r="H71" s="41"/>
      <c r="I71" s="41"/>
      <c r="J71" s="41"/>
      <c r="K71" s="41"/>
      <c r="L71" s="41"/>
      <c r="M71" s="42"/>
      <c r="N71" s="41"/>
      <c r="O71" s="41"/>
      <c r="P71" s="42">
        <f>SUBTOTAL(9,P69:P70)</f>
        <v>305.14</v>
      </c>
      <c r="Q71" s="41"/>
      <c r="R71" s="41" t="s">
        <v>90</v>
      </c>
    </row>
    <row r="72" spans="1:18" s="44" customFormat="1" ht="12.75" outlineLevel="1">
      <c r="A72" s="41"/>
      <c r="B72" s="2" t="s">
        <v>346</v>
      </c>
      <c r="C72" s="2" t="s">
        <v>1304</v>
      </c>
      <c r="D72" s="3">
        <v>457</v>
      </c>
      <c r="E72" s="41"/>
      <c r="F72" s="41"/>
      <c r="G72" s="41"/>
      <c r="H72" s="41"/>
      <c r="I72" s="41"/>
      <c r="J72" s="41"/>
      <c r="K72" s="41"/>
      <c r="L72" s="41"/>
      <c r="M72" s="3">
        <v>457</v>
      </c>
      <c r="N72" s="41"/>
      <c r="O72" s="41"/>
      <c r="P72" s="12">
        <v>457</v>
      </c>
      <c r="Q72" s="2" t="s">
        <v>138</v>
      </c>
      <c r="R72" s="2" t="s">
        <v>59</v>
      </c>
    </row>
    <row r="73" spans="1:18" s="44" customFormat="1" ht="12.75" outlineLevel="1">
      <c r="A73" s="41"/>
      <c r="B73" s="41"/>
      <c r="C73" s="41"/>
      <c r="D73" s="42">
        <f>SUBTOTAL(9,D72:D72)</f>
        <v>457</v>
      </c>
      <c r="E73" s="41"/>
      <c r="F73" s="41"/>
      <c r="G73" s="41"/>
      <c r="H73" s="41"/>
      <c r="I73" s="41"/>
      <c r="J73" s="41"/>
      <c r="K73" s="41"/>
      <c r="L73" s="41"/>
      <c r="M73" s="42"/>
      <c r="N73" s="41"/>
      <c r="O73" s="41"/>
      <c r="P73" s="43">
        <f>SUBTOTAL(9,P72:P72)</f>
        <v>457</v>
      </c>
      <c r="Q73" s="41"/>
      <c r="R73" s="41" t="s">
        <v>139</v>
      </c>
    </row>
    <row r="74" spans="1:18" ht="12.75" outlineLevel="2">
      <c r="A74" s="2">
        <v>1</v>
      </c>
      <c r="B74" s="2" t="s">
        <v>1284</v>
      </c>
      <c r="C74" s="2" t="s">
        <v>1263</v>
      </c>
      <c r="D74" s="3">
        <v>3361.6</v>
      </c>
      <c r="E74" s="2"/>
      <c r="F74" s="2"/>
      <c r="G74" s="3">
        <v>3361.6</v>
      </c>
      <c r="H74" s="2"/>
      <c r="I74" s="2"/>
      <c r="J74" s="2"/>
      <c r="K74" s="2"/>
      <c r="L74" s="2"/>
      <c r="M74" s="2"/>
      <c r="N74" s="2"/>
      <c r="O74" s="2"/>
      <c r="P74" s="12">
        <f>SUM(E74:O74)</f>
        <v>3361.6</v>
      </c>
      <c r="Q74" s="2" t="s">
        <v>42</v>
      </c>
      <c r="R74" s="2" t="s">
        <v>12</v>
      </c>
    </row>
    <row r="75" spans="1:18" ht="12.75" outlineLevel="2">
      <c r="A75" s="2">
        <v>2</v>
      </c>
      <c r="B75" s="2" t="s">
        <v>1285</v>
      </c>
      <c r="C75" s="2" t="s">
        <v>1263</v>
      </c>
      <c r="D75" s="3">
        <v>1194.3</v>
      </c>
      <c r="E75" s="2"/>
      <c r="F75" s="2"/>
      <c r="G75" s="3">
        <v>1194.3</v>
      </c>
      <c r="H75" s="2"/>
      <c r="I75" s="2"/>
      <c r="J75" s="2"/>
      <c r="K75" s="2"/>
      <c r="L75" s="2"/>
      <c r="M75" s="2"/>
      <c r="N75" s="2"/>
      <c r="O75" s="2"/>
      <c r="P75" s="12">
        <f>SUM(E75:O75)</f>
        <v>1194.3</v>
      </c>
      <c r="Q75" s="2" t="s">
        <v>42</v>
      </c>
      <c r="R75" s="2" t="s">
        <v>12</v>
      </c>
    </row>
    <row r="76" spans="1:18" ht="12.75" outlineLevel="2">
      <c r="A76" s="2">
        <v>3</v>
      </c>
      <c r="B76" s="2" t="s">
        <v>1286</v>
      </c>
      <c r="C76" s="2" t="s">
        <v>1263</v>
      </c>
      <c r="D76" s="3">
        <v>26612.53</v>
      </c>
      <c r="E76" s="2"/>
      <c r="F76" s="2"/>
      <c r="G76" s="3">
        <v>26612.53</v>
      </c>
      <c r="H76" s="2"/>
      <c r="I76" s="2"/>
      <c r="J76" s="2"/>
      <c r="K76" s="2"/>
      <c r="L76" s="2"/>
      <c r="M76" s="2"/>
      <c r="N76" s="2"/>
      <c r="O76" s="2"/>
      <c r="P76" s="12">
        <f>SUM(E76:O76)</f>
        <v>26612.53</v>
      </c>
      <c r="Q76" s="2" t="s">
        <v>42</v>
      </c>
      <c r="R76" s="2" t="s">
        <v>12</v>
      </c>
    </row>
    <row r="77" spans="1:18" ht="12.75" outlineLevel="2">
      <c r="A77" s="2">
        <v>4</v>
      </c>
      <c r="B77" s="2" t="s">
        <v>1287</v>
      </c>
      <c r="C77" s="2" t="s">
        <v>1263</v>
      </c>
      <c r="D77" s="3">
        <v>1744</v>
      </c>
      <c r="E77" s="2"/>
      <c r="F77" s="2"/>
      <c r="G77" s="2"/>
      <c r="H77" s="2"/>
      <c r="I77" s="3">
        <v>1744</v>
      </c>
      <c r="J77" s="2"/>
      <c r="K77" s="2"/>
      <c r="L77" s="2"/>
      <c r="M77" s="2"/>
      <c r="N77" s="2"/>
      <c r="O77" s="2"/>
      <c r="P77" s="12">
        <f>SUM(E77:O77)</f>
        <v>1744</v>
      </c>
      <c r="Q77" s="2" t="s">
        <v>42</v>
      </c>
      <c r="R77" s="2" t="s">
        <v>12</v>
      </c>
    </row>
    <row r="78" spans="1:18" ht="12.75" outlineLevel="2">
      <c r="A78" s="2"/>
      <c r="B78" s="2" t="s">
        <v>1307</v>
      </c>
      <c r="C78" s="2" t="s">
        <v>1263</v>
      </c>
      <c r="D78" s="3">
        <v>746.01</v>
      </c>
      <c r="E78" s="2"/>
      <c r="F78" s="3">
        <v>746.01</v>
      </c>
      <c r="G78" s="3"/>
      <c r="H78" s="2"/>
      <c r="I78" s="2"/>
      <c r="J78" s="2"/>
      <c r="K78" s="2"/>
      <c r="L78" s="2"/>
      <c r="M78" s="2"/>
      <c r="N78" s="2"/>
      <c r="O78" s="2"/>
      <c r="P78" s="3">
        <v>746.01</v>
      </c>
      <c r="Q78" s="2" t="s">
        <v>42</v>
      </c>
      <c r="R78" s="2" t="s">
        <v>12</v>
      </c>
    </row>
    <row r="79" spans="1:18" ht="12.75" outlineLevel="2">
      <c r="A79" s="2"/>
      <c r="B79" s="2" t="s">
        <v>1308</v>
      </c>
      <c r="C79" s="2" t="s">
        <v>1263</v>
      </c>
      <c r="D79" s="3">
        <v>248.64</v>
      </c>
      <c r="E79" s="2"/>
      <c r="F79" s="3">
        <v>248.64</v>
      </c>
      <c r="G79" s="3"/>
      <c r="H79" s="2"/>
      <c r="I79" s="2"/>
      <c r="J79" s="2"/>
      <c r="K79" s="2"/>
      <c r="L79" s="2"/>
      <c r="M79" s="2"/>
      <c r="N79" s="2"/>
      <c r="O79" s="2"/>
      <c r="P79" s="3">
        <v>248.64</v>
      </c>
      <c r="Q79" s="2" t="s">
        <v>42</v>
      </c>
      <c r="R79" s="2" t="s">
        <v>12</v>
      </c>
    </row>
    <row r="80" spans="1:18" ht="12.75" outlineLevel="2">
      <c r="A80" s="2"/>
      <c r="B80" s="2" t="s">
        <v>1309</v>
      </c>
      <c r="C80" s="2" t="s">
        <v>1310</v>
      </c>
      <c r="D80" s="3">
        <v>26494.84</v>
      </c>
      <c r="E80" s="2"/>
      <c r="F80" s="2"/>
      <c r="G80" s="3">
        <v>26494.84</v>
      </c>
      <c r="H80" s="2"/>
      <c r="I80" s="2"/>
      <c r="J80" s="2"/>
      <c r="K80" s="2"/>
      <c r="L80" s="2"/>
      <c r="M80" s="2"/>
      <c r="N80" s="2"/>
      <c r="O80" s="2"/>
      <c r="P80" s="3">
        <v>26494.84</v>
      </c>
      <c r="Q80" s="2" t="s">
        <v>42</v>
      </c>
      <c r="R80" s="2" t="s">
        <v>12</v>
      </c>
    </row>
    <row r="81" spans="1:18" ht="12.75" outlineLevel="2">
      <c r="A81" s="2"/>
      <c r="B81" s="2" t="s">
        <v>1307</v>
      </c>
      <c r="C81" s="2" t="s">
        <v>1263</v>
      </c>
      <c r="D81" s="3">
        <v>746.01</v>
      </c>
      <c r="E81" s="2"/>
      <c r="F81" s="3">
        <v>746.01</v>
      </c>
      <c r="G81" s="3"/>
      <c r="H81" s="2"/>
      <c r="I81" s="2"/>
      <c r="J81" s="2"/>
      <c r="K81" s="2"/>
      <c r="L81" s="2"/>
      <c r="M81" s="2"/>
      <c r="N81" s="2"/>
      <c r="O81" s="2"/>
      <c r="P81" s="12">
        <f>SUM(E81:O81)</f>
        <v>746.01</v>
      </c>
      <c r="Q81" s="2" t="s">
        <v>42</v>
      </c>
      <c r="R81" s="2" t="s">
        <v>12</v>
      </c>
    </row>
    <row r="82" spans="1:18" ht="12.75" outlineLevel="2">
      <c r="A82" s="2"/>
      <c r="B82" s="2" t="s">
        <v>1308</v>
      </c>
      <c r="C82" s="2" t="s">
        <v>1263</v>
      </c>
      <c r="D82" s="3">
        <v>248.64</v>
      </c>
      <c r="E82" s="2"/>
      <c r="F82" s="3">
        <v>248.64</v>
      </c>
      <c r="G82" s="3"/>
      <c r="H82" s="2"/>
      <c r="I82" s="2"/>
      <c r="J82" s="2"/>
      <c r="K82" s="2"/>
      <c r="L82" s="2"/>
      <c r="M82" s="2"/>
      <c r="N82" s="2"/>
      <c r="O82" s="2"/>
      <c r="P82" s="12">
        <f>SUM(E82:O82)</f>
        <v>248.64</v>
      </c>
      <c r="Q82" s="2" t="s">
        <v>42</v>
      </c>
      <c r="R82" s="2" t="s">
        <v>12</v>
      </c>
    </row>
    <row r="83" spans="1:18" ht="12.75" outlineLevel="2">
      <c r="A83" s="2"/>
      <c r="B83" s="2" t="s">
        <v>1309</v>
      </c>
      <c r="C83" s="2" t="s">
        <v>1310</v>
      </c>
      <c r="D83" s="3">
        <v>20643.57</v>
      </c>
      <c r="E83" s="2"/>
      <c r="F83" s="2"/>
      <c r="G83" s="3">
        <v>20643.57</v>
      </c>
      <c r="H83" s="2"/>
      <c r="I83" s="2"/>
      <c r="J83" s="2"/>
      <c r="K83" s="2"/>
      <c r="L83" s="2"/>
      <c r="M83" s="2"/>
      <c r="N83" s="2"/>
      <c r="O83" s="2"/>
      <c r="P83" s="12">
        <f>SUM(E83:O83)</f>
        <v>20643.57</v>
      </c>
      <c r="Q83" s="2" t="s">
        <v>42</v>
      </c>
      <c r="R83" s="2" t="s">
        <v>12</v>
      </c>
    </row>
    <row r="84" spans="1:18" s="44" customFormat="1" ht="12.75" outlineLevel="1">
      <c r="A84" s="41"/>
      <c r="B84" s="41"/>
      <c r="C84" s="41"/>
      <c r="D84" s="42">
        <f>SUBTOTAL(9,D74:D83)</f>
        <v>82040.14</v>
      </c>
      <c r="E84" s="7"/>
      <c r="F84" s="40"/>
      <c r="G84" s="40"/>
      <c r="H84" s="40"/>
      <c r="I84" s="40"/>
      <c r="J84" s="40"/>
      <c r="K84" s="40"/>
      <c r="L84" s="40"/>
      <c r="M84" s="88"/>
      <c r="N84" s="8"/>
      <c r="O84" s="8"/>
      <c r="P84" s="42">
        <v>54550.65</v>
      </c>
      <c r="Q84" s="41"/>
      <c r="R84" s="41" t="s">
        <v>95</v>
      </c>
    </row>
    <row r="85" spans="1:18" s="44" customFormat="1" ht="12.75" outlineLevel="1">
      <c r="A85" s="41"/>
      <c r="B85" s="2" t="s">
        <v>1325</v>
      </c>
      <c r="C85" s="2" t="s">
        <v>1263</v>
      </c>
      <c r="D85" s="3">
        <v>2468.95</v>
      </c>
      <c r="E85" s="7"/>
      <c r="F85" s="40"/>
      <c r="G85" s="40"/>
      <c r="H85" s="40"/>
      <c r="I85" s="40"/>
      <c r="J85" s="40"/>
      <c r="K85" s="40"/>
      <c r="L85" s="40"/>
      <c r="M85" s="3">
        <v>2468.95</v>
      </c>
      <c r="N85" s="8"/>
      <c r="O85" s="8"/>
      <c r="P85" s="12">
        <f>SUM(E85:O85)</f>
        <v>2468.95</v>
      </c>
      <c r="Q85" s="2" t="s">
        <v>43</v>
      </c>
      <c r="R85" s="2" t="s">
        <v>6</v>
      </c>
    </row>
    <row r="86" spans="1:18" s="44" customFormat="1" ht="12.75" outlineLevel="1">
      <c r="A86" s="41"/>
      <c r="B86" s="2" t="s">
        <v>1326</v>
      </c>
      <c r="C86" s="2" t="s">
        <v>1263</v>
      </c>
      <c r="D86" s="3">
        <v>1818</v>
      </c>
      <c r="E86" s="7"/>
      <c r="F86" s="40"/>
      <c r="G86" s="40"/>
      <c r="H86" s="40"/>
      <c r="I86" s="40"/>
      <c r="J86" s="40"/>
      <c r="K86" s="40"/>
      <c r="L86" s="40"/>
      <c r="M86" s="3">
        <v>1818</v>
      </c>
      <c r="N86" s="8"/>
      <c r="O86" s="8"/>
      <c r="P86" s="12">
        <f>SUM(E86:O86)</f>
        <v>1818</v>
      </c>
      <c r="Q86" s="2" t="s">
        <v>43</v>
      </c>
      <c r="R86" s="2" t="s">
        <v>6</v>
      </c>
    </row>
    <row r="87" spans="1:18" s="44" customFormat="1" ht="12.75" outlineLevel="1">
      <c r="A87" s="41"/>
      <c r="B87" s="2" t="s">
        <v>1327</v>
      </c>
      <c r="C87" s="2" t="s">
        <v>1263</v>
      </c>
      <c r="D87" s="3">
        <v>277</v>
      </c>
      <c r="E87" s="7"/>
      <c r="F87" s="40"/>
      <c r="G87" s="40"/>
      <c r="H87" s="40"/>
      <c r="I87" s="40"/>
      <c r="J87" s="40"/>
      <c r="K87" s="40"/>
      <c r="L87" s="40"/>
      <c r="M87" s="3">
        <v>277</v>
      </c>
      <c r="N87" s="8"/>
      <c r="O87" s="8"/>
      <c r="P87" s="12">
        <f>SUM(E87:O87)</f>
        <v>277</v>
      </c>
      <c r="Q87" s="2" t="s">
        <v>43</v>
      </c>
      <c r="R87" s="2" t="s">
        <v>6</v>
      </c>
    </row>
    <row r="88" spans="1:18" s="44" customFormat="1" ht="12.75" outlineLevel="1">
      <c r="A88" s="41"/>
      <c r="B88" s="41"/>
      <c r="C88" s="41"/>
      <c r="D88" s="42">
        <f>SUM(D85:D87)</f>
        <v>4563.95</v>
      </c>
      <c r="E88" s="7"/>
      <c r="F88" s="40"/>
      <c r="G88" s="40"/>
      <c r="H88" s="40"/>
      <c r="I88" s="40"/>
      <c r="J88" s="40"/>
      <c r="K88" s="40"/>
      <c r="L88" s="40"/>
      <c r="M88" s="88"/>
      <c r="N88" s="8"/>
      <c r="O88" s="8"/>
      <c r="P88" s="42">
        <f>SUM(P85:P87)</f>
        <v>4563.95</v>
      </c>
      <c r="Q88" s="2"/>
      <c r="R88" s="41" t="s">
        <v>44</v>
      </c>
    </row>
    <row r="89" spans="1:18" s="44" customFormat="1" ht="12.75" outlineLevel="1">
      <c r="A89" s="41"/>
      <c r="B89" s="2" t="s">
        <v>1311</v>
      </c>
      <c r="C89" s="2" t="s">
        <v>1312</v>
      </c>
      <c r="D89" s="3">
        <v>702</v>
      </c>
      <c r="E89" s="7"/>
      <c r="F89" s="40"/>
      <c r="G89" s="40"/>
      <c r="H89" s="40"/>
      <c r="I89" s="98"/>
      <c r="J89" s="98">
        <v>322</v>
      </c>
      <c r="K89" s="98">
        <v>380</v>
      </c>
      <c r="L89" s="40"/>
      <c r="M89" s="88"/>
      <c r="N89" s="8"/>
      <c r="O89" s="8"/>
      <c r="P89" s="12">
        <f aca="true" t="shared" si="3" ref="P89:P95">SUM(E89:O89)</f>
        <v>702</v>
      </c>
      <c r="Q89" s="2" t="s">
        <v>54</v>
      </c>
      <c r="R89" s="2" t="s">
        <v>9</v>
      </c>
    </row>
    <row r="90" spans="1:18" s="44" customFormat="1" ht="12.75" outlineLevel="1">
      <c r="A90" s="41"/>
      <c r="B90" s="2" t="s">
        <v>1313</v>
      </c>
      <c r="C90" s="2" t="s">
        <v>1314</v>
      </c>
      <c r="D90" s="3">
        <v>702</v>
      </c>
      <c r="E90" s="7"/>
      <c r="F90" s="40"/>
      <c r="G90" s="40"/>
      <c r="H90" s="40"/>
      <c r="I90" s="40"/>
      <c r="J90" s="98">
        <v>322</v>
      </c>
      <c r="K90" s="98">
        <v>380</v>
      </c>
      <c r="L90" s="40"/>
      <c r="M90" s="88"/>
      <c r="N90" s="8"/>
      <c r="O90" s="8"/>
      <c r="P90" s="12">
        <f t="shared" si="3"/>
        <v>702</v>
      </c>
      <c r="Q90" s="2" t="s">
        <v>54</v>
      </c>
      <c r="R90" s="2" t="s">
        <v>9</v>
      </c>
    </row>
    <row r="91" spans="1:18" s="44" customFormat="1" ht="12.75" outlineLevel="1">
      <c r="A91" s="41"/>
      <c r="B91" s="2" t="s">
        <v>1315</v>
      </c>
      <c r="C91" s="2" t="s">
        <v>1316</v>
      </c>
      <c r="D91" s="3">
        <v>569.15</v>
      </c>
      <c r="E91" s="7"/>
      <c r="F91" s="40"/>
      <c r="G91" s="40"/>
      <c r="H91" s="40"/>
      <c r="I91" s="40"/>
      <c r="J91" s="98">
        <v>218.62</v>
      </c>
      <c r="K91" s="98">
        <v>350.53</v>
      </c>
      <c r="L91" s="40"/>
      <c r="M91" s="88"/>
      <c r="N91" s="8"/>
      <c r="O91" s="8"/>
      <c r="P91" s="12">
        <f t="shared" si="3"/>
        <v>569.15</v>
      </c>
      <c r="Q91" s="2" t="s">
        <v>54</v>
      </c>
      <c r="R91" s="2" t="s">
        <v>9</v>
      </c>
    </row>
    <row r="92" spans="1:18" s="44" customFormat="1" ht="12.75" outlineLevel="1">
      <c r="A92" s="41"/>
      <c r="B92" s="72" t="s">
        <v>1317</v>
      </c>
      <c r="C92" s="72" t="s">
        <v>1318</v>
      </c>
      <c r="D92" s="73">
        <v>653</v>
      </c>
      <c r="E92" s="7"/>
      <c r="F92" s="40"/>
      <c r="G92" s="40"/>
      <c r="H92" s="40"/>
      <c r="I92" s="40"/>
      <c r="J92" s="98">
        <v>322</v>
      </c>
      <c r="K92" s="98">
        <v>331</v>
      </c>
      <c r="L92" s="40"/>
      <c r="M92" s="88"/>
      <c r="N92" s="8"/>
      <c r="O92" s="8"/>
      <c r="P92" s="12">
        <f t="shared" si="3"/>
        <v>653</v>
      </c>
      <c r="Q92" s="2" t="s">
        <v>54</v>
      </c>
      <c r="R92" s="2" t="s">
        <v>9</v>
      </c>
    </row>
    <row r="93" spans="1:18" s="44" customFormat="1" ht="12.75" outlineLevel="1">
      <c r="A93" s="41"/>
      <c r="B93" s="72" t="s">
        <v>1319</v>
      </c>
      <c r="C93" s="72" t="s">
        <v>1320</v>
      </c>
      <c r="D93" s="73">
        <v>2008</v>
      </c>
      <c r="E93" s="7"/>
      <c r="F93" s="40"/>
      <c r="G93" s="40"/>
      <c r="H93" s="40"/>
      <c r="I93" s="40"/>
      <c r="J93" s="98">
        <v>966</v>
      </c>
      <c r="K93" s="98">
        <v>1042</v>
      </c>
      <c r="L93" s="40"/>
      <c r="M93" s="88"/>
      <c r="N93" s="8"/>
      <c r="O93" s="8"/>
      <c r="P93" s="12">
        <f t="shared" si="3"/>
        <v>2008</v>
      </c>
      <c r="Q93" s="2" t="s">
        <v>54</v>
      </c>
      <c r="R93" s="2" t="s">
        <v>9</v>
      </c>
    </row>
    <row r="94" spans="1:18" s="44" customFormat="1" ht="12.75" outlineLevel="1">
      <c r="A94" s="41"/>
      <c r="B94" s="72" t="s">
        <v>1321</v>
      </c>
      <c r="C94" s="72" t="s">
        <v>1322</v>
      </c>
      <c r="D94" s="73">
        <v>392</v>
      </c>
      <c r="E94" s="7"/>
      <c r="F94" s="40"/>
      <c r="G94" s="40"/>
      <c r="H94" s="40"/>
      <c r="I94" s="40"/>
      <c r="J94" s="98">
        <v>61</v>
      </c>
      <c r="K94" s="98">
        <v>331</v>
      </c>
      <c r="L94" s="40"/>
      <c r="M94" s="88"/>
      <c r="N94" s="8"/>
      <c r="O94" s="8"/>
      <c r="P94" s="12">
        <f t="shared" si="3"/>
        <v>392</v>
      </c>
      <c r="Q94" s="2" t="s">
        <v>54</v>
      </c>
      <c r="R94" s="2" t="s">
        <v>9</v>
      </c>
    </row>
    <row r="95" spans="1:18" s="44" customFormat="1" ht="12.75" outlineLevel="1">
      <c r="A95" s="41"/>
      <c r="B95" s="72" t="s">
        <v>1323</v>
      </c>
      <c r="C95" s="72" t="s">
        <v>1324</v>
      </c>
      <c r="D95" s="73">
        <v>653</v>
      </c>
      <c r="E95" s="7"/>
      <c r="F95" s="40"/>
      <c r="G95" s="40"/>
      <c r="H95" s="40"/>
      <c r="I95" s="40"/>
      <c r="J95" s="98">
        <v>322</v>
      </c>
      <c r="K95" s="98">
        <v>331</v>
      </c>
      <c r="L95" s="40"/>
      <c r="M95" s="88"/>
      <c r="N95" s="8"/>
      <c r="O95" s="8"/>
      <c r="P95" s="42">
        <f t="shared" si="3"/>
        <v>653</v>
      </c>
      <c r="Q95" s="2" t="s">
        <v>54</v>
      </c>
      <c r="R95" s="2" t="s">
        <v>9</v>
      </c>
    </row>
    <row r="96" spans="1:18" ht="12.75" outlineLevel="2">
      <c r="A96" s="2">
        <v>1</v>
      </c>
      <c r="B96" s="2" t="s">
        <v>1210</v>
      </c>
      <c r="C96" s="2" t="s">
        <v>1203</v>
      </c>
      <c r="D96" s="3">
        <v>415.66</v>
      </c>
      <c r="E96" s="2"/>
      <c r="F96" s="2"/>
      <c r="G96" s="2"/>
      <c r="H96" s="2">
        <v>35.66</v>
      </c>
      <c r="I96" s="2"/>
      <c r="J96" s="2"/>
      <c r="K96" s="2">
        <v>380</v>
      </c>
      <c r="L96" s="2"/>
      <c r="M96" s="2"/>
      <c r="N96" s="2"/>
      <c r="O96" s="2"/>
      <c r="P96" s="12">
        <f>SUM(E96:O96)</f>
        <v>415.65999999999997</v>
      </c>
      <c r="Q96" s="2" t="s">
        <v>54</v>
      </c>
      <c r="R96" s="2" t="s">
        <v>9</v>
      </c>
    </row>
    <row r="97" spans="1:18" s="44" customFormat="1" ht="12.75" outlineLevel="1">
      <c r="A97" s="41"/>
      <c r="B97" s="41"/>
      <c r="C97" s="41"/>
      <c r="D97" s="42">
        <f>SUM(D89:D96)</f>
        <v>6094.8099999999995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2">
        <f>SUM(P89:P96)</f>
        <v>6094.8099999999995</v>
      </c>
      <c r="Q97" s="41"/>
      <c r="R97" s="41" t="s">
        <v>63</v>
      </c>
    </row>
    <row r="98" spans="1:18" ht="12.75" outlineLevel="2">
      <c r="A98" s="2">
        <v>1</v>
      </c>
      <c r="B98" s="2" t="s">
        <v>1288</v>
      </c>
      <c r="C98" s="2" t="s">
        <v>1248</v>
      </c>
      <c r="D98" s="3">
        <v>248.67</v>
      </c>
      <c r="E98" s="2"/>
      <c r="F98" s="3">
        <v>248.67</v>
      </c>
      <c r="G98" s="2"/>
      <c r="H98" s="2"/>
      <c r="I98" s="2"/>
      <c r="J98" s="2"/>
      <c r="K98" s="2"/>
      <c r="L98" s="2"/>
      <c r="M98" s="2"/>
      <c r="N98" s="2"/>
      <c r="O98" s="2"/>
      <c r="P98" s="12">
        <f>SUM(E98:O98)</f>
        <v>248.67</v>
      </c>
      <c r="Q98" s="2" t="s">
        <v>85</v>
      </c>
      <c r="R98" s="2" t="s">
        <v>5</v>
      </c>
    </row>
    <row r="99" spans="1:18" s="44" customFormat="1" ht="12.75" outlineLevel="1">
      <c r="A99" s="41"/>
      <c r="B99" s="41"/>
      <c r="C99" s="41"/>
      <c r="D99" s="42">
        <f>SUBTOTAL(9,D98:D98)</f>
        <v>248.67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3">
        <v>248.67</v>
      </c>
      <c r="Q99" s="41"/>
      <c r="R99" s="41" t="s">
        <v>86</v>
      </c>
    </row>
    <row r="100" spans="1:18" ht="12.75" outlineLevel="2">
      <c r="A100" s="2">
        <v>1</v>
      </c>
      <c r="B100" s="52" t="s">
        <v>1289</v>
      </c>
      <c r="C100" s="52" t="s">
        <v>1259</v>
      </c>
      <c r="D100" s="63">
        <v>8841.6</v>
      </c>
      <c r="E100" s="52"/>
      <c r="F100" s="52"/>
      <c r="G100" s="63">
        <v>8841.6</v>
      </c>
      <c r="H100" s="52"/>
      <c r="I100" s="52"/>
      <c r="J100" s="52"/>
      <c r="K100" s="52"/>
      <c r="L100" s="52"/>
      <c r="M100" s="52"/>
      <c r="N100" s="52"/>
      <c r="O100" s="52"/>
      <c r="P100" s="12">
        <f aca="true" t="shared" si="4" ref="P100:P112">SUM(E100:O100)</f>
        <v>8841.6</v>
      </c>
      <c r="Q100" s="52" t="s">
        <v>45</v>
      </c>
      <c r="R100" s="52" t="s">
        <v>2</v>
      </c>
    </row>
    <row r="101" spans="1:18" ht="12.75" outlineLevel="2">
      <c r="A101" s="2">
        <v>2</v>
      </c>
      <c r="B101" s="52" t="s">
        <v>1290</v>
      </c>
      <c r="C101" s="52" t="s">
        <v>1259</v>
      </c>
      <c r="D101" s="63">
        <v>5494.5</v>
      </c>
      <c r="E101" s="52"/>
      <c r="F101" s="63">
        <v>5494.5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12">
        <f t="shared" si="4"/>
        <v>5494.5</v>
      </c>
      <c r="Q101" s="52" t="s">
        <v>45</v>
      </c>
      <c r="R101" s="52" t="s">
        <v>2</v>
      </c>
    </row>
    <row r="102" spans="1:18" ht="12.75" outlineLevel="2">
      <c r="A102" s="2">
        <v>3</v>
      </c>
      <c r="B102" s="52" t="s">
        <v>1291</v>
      </c>
      <c r="C102" s="52" t="s">
        <v>1259</v>
      </c>
      <c r="D102" s="63">
        <v>476.88</v>
      </c>
      <c r="E102" s="52"/>
      <c r="F102" s="63">
        <v>476.88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12">
        <f t="shared" si="4"/>
        <v>476.88</v>
      </c>
      <c r="Q102" s="52" t="s">
        <v>45</v>
      </c>
      <c r="R102" s="52" t="s">
        <v>2</v>
      </c>
    </row>
    <row r="103" spans="1:18" ht="12.75" outlineLevel="2">
      <c r="A103" s="2">
        <v>4</v>
      </c>
      <c r="B103" s="52" t="s">
        <v>1292</v>
      </c>
      <c r="C103" s="52" t="s">
        <v>1259</v>
      </c>
      <c r="D103" s="63">
        <v>43695.46</v>
      </c>
      <c r="E103" s="52"/>
      <c r="F103" s="63">
        <v>43695.46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12">
        <f t="shared" si="4"/>
        <v>43695.46</v>
      </c>
      <c r="Q103" s="52" t="s">
        <v>45</v>
      </c>
      <c r="R103" s="52" t="s">
        <v>2</v>
      </c>
    </row>
    <row r="104" spans="1:18" ht="12.75" outlineLevel="2">
      <c r="A104" s="2">
        <v>5</v>
      </c>
      <c r="B104" s="52" t="s">
        <v>1293</v>
      </c>
      <c r="C104" s="52" t="s">
        <v>1259</v>
      </c>
      <c r="D104" s="63">
        <v>1356</v>
      </c>
      <c r="E104" s="52"/>
      <c r="F104" s="52"/>
      <c r="G104" s="52"/>
      <c r="H104" s="52"/>
      <c r="I104" s="52"/>
      <c r="J104" s="52">
        <v>681</v>
      </c>
      <c r="K104" s="52">
        <v>675</v>
      </c>
      <c r="L104" s="52"/>
      <c r="M104" s="52"/>
      <c r="N104" s="52"/>
      <c r="O104" s="52"/>
      <c r="P104" s="12">
        <f t="shared" si="4"/>
        <v>1356</v>
      </c>
      <c r="Q104" s="52" t="s">
        <v>45</v>
      </c>
      <c r="R104" s="52" t="s">
        <v>2</v>
      </c>
    </row>
    <row r="105" spans="1:18" ht="12.75" outlineLevel="2">
      <c r="A105" s="2">
        <v>6</v>
      </c>
      <c r="B105" s="52" t="s">
        <v>1294</v>
      </c>
      <c r="C105" s="52" t="s">
        <v>1259</v>
      </c>
      <c r="D105" s="63">
        <v>28833.06</v>
      </c>
      <c r="E105" s="52"/>
      <c r="F105" s="52"/>
      <c r="G105" s="52"/>
      <c r="H105" s="52"/>
      <c r="I105" s="52"/>
      <c r="J105" s="52"/>
      <c r="K105" s="52"/>
      <c r="L105" s="52"/>
      <c r="M105" s="63">
        <v>28833.06</v>
      </c>
      <c r="N105" s="52"/>
      <c r="O105" s="52"/>
      <c r="P105" s="12">
        <f t="shared" si="4"/>
        <v>28833.06</v>
      </c>
      <c r="Q105" s="52" t="s">
        <v>45</v>
      </c>
      <c r="R105" s="52" t="s">
        <v>2</v>
      </c>
    </row>
    <row r="106" spans="1:18" ht="12.75" outlineLevel="2">
      <c r="A106" s="2">
        <v>7</v>
      </c>
      <c r="B106" s="2" t="s">
        <v>1295</v>
      </c>
      <c r="C106" s="2" t="s">
        <v>1263</v>
      </c>
      <c r="D106" s="3">
        <v>241.34</v>
      </c>
      <c r="E106" s="2"/>
      <c r="F106" s="3">
        <v>241.34</v>
      </c>
      <c r="G106" s="2"/>
      <c r="H106" s="2"/>
      <c r="I106" s="2"/>
      <c r="J106" s="2"/>
      <c r="K106" s="2"/>
      <c r="L106" s="2"/>
      <c r="M106" s="2"/>
      <c r="N106" s="2"/>
      <c r="O106" s="2"/>
      <c r="P106" s="12">
        <f t="shared" si="4"/>
        <v>241.34</v>
      </c>
      <c r="Q106" s="2" t="s">
        <v>45</v>
      </c>
      <c r="R106" s="2" t="s">
        <v>2</v>
      </c>
    </row>
    <row r="107" spans="1:18" ht="12.75" outlineLevel="2">
      <c r="A107" s="2">
        <v>8</v>
      </c>
      <c r="B107" s="2" t="s">
        <v>1296</v>
      </c>
      <c r="C107" s="2" t="s">
        <v>1263</v>
      </c>
      <c r="D107" s="3">
        <v>390.47</v>
      </c>
      <c r="E107" s="2"/>
      <c r="F107" s="2">
        <v>248.67</v>
      </c>
      <c r="G107" s="2">
        <v>141.8</v>
      </c>
      <c r="H107" s="2"/>
      <c r="I107" s="2"/>
      <c r="J107" s="2"/>
      <c r="K107" s="2"/>
      <c r="L107" s="2"/>
      <c r="M107" s="2"/>
      <c r="N107" s="2"/>
      <c r="O107" s="2"/>
      <c r="P107" s="12">
        <f>SUM(E107:O107)</f>
        <v>390.47</v>
      </c>
      <c r="Q107" s="2" t="s">
        <v>45</v>
      </c>
      <c r="R107" s="2" t="s">
        <v>2</v>
      </c>
    </row>
    <row r="108" spans="1:18" ht="12.75" outlineLevel="2">
      <c r="A108" s="2"/>
      <c r="B108" s="72" t="s">
        <v>1328</v>
      </c>
      <c r="C108" s="72" t="s">
        <v>1263</v>
      </c>
      <c r="D108" s="73">
        <v>193.39</v>
      </c>
      <c r="E108" s="2"/>
      <c r="F108" s="3"/>
      <c r="G108" s="2"/>
      <c r="H108" s="2"/>
      <c r="I108" s="2"/>
      <c r="J108" s="2"/>
      <c r="K108" s="2"/>
      <c r="L108" s="2"/>
      <c r="M108" s="73">
        <v>193.39</v>
      </c>
      <c r="N108" s="2"/>
      <c r="O108" s="2"/>
      <c r="P108" s="12">
        <f>SUM(E108:O108)</f>
        <v>193.39</v>
      </c>
      <c r="Q108" s="52" t="s">
        <v>45</v>
      </c>
      <c r="R108" s="52" t="s">
        <v>2</v>
      </c>
    </row>
    <row r="109" spans="1:18" ht="12.75" outlineLevel="2">
      <c r="A109" s="2"/>
      <c r="B109" s="72" t="s">
        <v>1329</v>
      </c>
      <c r="C109" s="72" t="s">
        <v>1263</v>
      </c>
      <c r="D109" s="73">
        <v>2475.6</v>
      </c>
      <c r="E109" s="2"/>
      <c r="F109" s="3"/>
      <c r="G109" s="2"/>
      <c r="H109" s="2"/>
      <c r="I109" s="2"/>
      <c r="J109" s="73">
        <v>2475.6</v>
      </c>
      <c r="K109" s="2"/>
      <c r="L109" s="2"/>
      <c r="M109" s="2"/>
      <c r="N109" s="2"/>
      <c r="O109" s="2"/>
      <c r="P109" s="12">
        <f>SUM(E109:O109)</f>
        <v>2475.6</v>
      </c>
      <c r="Q109" s="2" t="s">
        <v>45</v>
      </c>
      <c r="R109" s="2" t="s">
        <v>2</v>
      </c>
    </row>
    <row r="110" spans="1:18" ht="12.75" outlineLevel="2">
      <c r="A110" s="2"/>
      <c r="B110" s="72" t="s">
        <v>1330</v>
      </c>
      <c r="C110" s="72" t="s">
        <v>1263</v>
      </c>
      <c r="D110" s="73">
        <v>1300</v>
      </c>
      <c r="E110" s="2"/>
      <c r="F110" s="3"/>
      <c r="G110" s="2"/>
      <c r="H110" s="2"/>
      <c r="I110" s="2"/>
      <c r="J110" s="73">
        <v>1300</v>
      </c>
      <c r="K110" s="2"/>
      <c r="L110" s="2"/>
      <c r="M110" s="2"/>
      <c r="N110" s="2"/>
      <c r="O110" s="2"/>
      <c r="P110" s="12">
        <f>SUM(E110:O110)</f>
        <v>1300</v>
      </c>
      <c r="Q110" s="2" t="s">
        <v>45</v>
      </c>
      <c r="R110" s="2" t="s">
        <v>2</v>
      </c>
    </row>
    <row r="111" spans="1:18" ht="12.75" outlineLevel="2">
      <c r="A111" s="2"/>
      <c r="B111" s="2"/>
      <c r="C111" s="2"/>
      <c r="D111" s="42">
        <f>SUM(D100:D110)</f>
        <v>93298.3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>
        <f>SUM(P100:P110)</f>
        <v>93298.3</v>
      </c>
      <c r="Q111" s="41"/>
      <c r="R111" s="41" t="s">
        <v>46</v>
      </c>
    </row>
    <row r="112" spans="2:18" ht="12.75" outlineLevel="2">
      <c r="B112" s="72" t="s">
        <v>1331</v>
      </c>
      <c r="C112" s="72" t="s">
        <v>1304</v>
      </c>
      <c r="D112" s="103">
        <v>30075</v>
      </c>
      <c r="E112" s="103">
        <v>30075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2">
        <f t="shared" si="4"/>
        <v>30075</v>
      </c>
      <c r="Q112" s="2" t="s">
        <v>47</v>
      </c>
      <c r="R112" s="2" t="s">
        <v>4</v>
      </c>
    </row>
    <row r="113" spans="1:18" s="44" customFormat="1" ht="12.75" outlineLevel="1">
      <c r="A113" s="41"/>
      <c r="B113" s="4"/>
      <c r="C113" s="4"/>
      <c r="D113" s="51">
        <f>SUBTOTAL(9,D112:D112)</f>
        <v>30075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>
        <f>SUM(P112)</f>
        <v>30075</v>
      </c>
      <c r="Q113" s="4"/>
      <c r="R113" s="44" t="s">
        <v>48</v>
      </c>
    </row>
    <row r="114" spans="1:18" s="44" customFormat="1" ht="12.75">
      <c r="A114" s="41"/>
      <c r="B114" s="41"/>
      <c r="C114" s="41"/>
      <c r="D114" s="42">
        <v>400000</v>
      </c>
      <c r="E114" s="41">
        <f>SUM(E8:E113)</f>
        <v>92991</v>
      </c>
      <c r="F114" s="41">
        <f aca="true" t="shared" si="5" ref="F114:K114">SUM(F10:F113)</f>
        <v>78785.55999999998</v>
      </c>
      <c r="G114" s="41">
        <f t="shared" si="5"/>
        <v>102344.40000000001</v>
      </c>
      <c r="H114" s="41">
        <f t="shared" si="5"/>
        <v>35.66</v>
      </c>
      <c r="I114" s="41">
        <f t="shared" si="5"/>
        <v>2616</v>
      </c>
      <c r="J114" s="41">
        <f t="shared" si="5"/>
        <v>8568.22</v>
      </c>
      <c r="K114" s="41">
        <f t="shared" si="5"/>
        <v>4200.53</v>
      </c>
      <c r="L114" s="41"/>
      <c r="M114" s="43">
        <f>SUM(M10:M113)</f>
        <v>137378.12000000002</v>
      </c>
      <c r="N114" s="41">
        <f>SUM(N10:N113)</f>
        <v>441</v>
      </c>
      <c r="O114" s="41">
        <f>SUM(O10:O113)</f>
        <v>129</v>
      </c>
      <c r="P114" s="42">
        <v>400000</v>
      </c>
      <c r="Q114" s="41"/>
      <c r="R114" s="41" t="s">
        <v>49</v>
      </c>
    </row>
    <row r="115" spans="4:16" ht="51">
      <c r="D115" s="23"/>
      <c r="E115" s="7" t="s">
        <v>1237</v>
      </c>
      <c r="F115" s="40" t="s">
        <v>1235</v>
      </c>
      <c r="G115" s="40" t="s">
        <v>1233</v>
      </c>
      <c r="H115" s="40" t="s">
        <v>1240</v>
      </c>
      <c r="I115" s="40" t="s">
        <v>1236</v>
      </c>
      <c r="J115" s="40" t="s">
        <v>1238</v>
      </c>
      <c r="K115" s="40" t="s">
        <v>1239</v>
      </c>
      <c r="L115" s="40" t="s">
        <v>1241</v>
      </c>
      <c r="M115" s="88" t="s">
        <v>1242</v>
      </c>
      <c r="N115" s="8" t="s">
        <v>1243</v>
      </c>
      <c r="O115" s="8" t="s">
        <v>1297</v>
      </c>
      <c r="P115" s="23"/>
    </row>
    <row r="116" spans="1:18" ht="12.75">
      <c r="A116" s="18"/>
      <c r="B116" s="15"/>
      <c r="C116" s="16"/>
      <c r="D116" s="1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5"/>
      <c r="P116" s="19"/>
      <c r="Q116" s="19"/>
      <c r="R116" s="15" t="s">
        <v>64</v>
      </c>
    </row>
    <row r="117" spans="1:18" ht="12.75">
      <c r="A117" s="18"/>
      <c r="B117" s="15"/>
      <c r="C117" s="15"/>
      <c r="D117" s="17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5"/>
      <c r="P117" s="19"/>
      <c r="Q117" s="19"/>
      <c r="R117" s="15" t="s">
        <v>305</v>
      </c>
    </row>
  </sheetData>
  <sheetProtection/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" customWidth="1"/>
  </cols>
  <sheetData/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1"/>
  <sheetViews>
    <sheetView zoomScalePageLayoutView="0" workbookViewId="0" topLeftCell="A1">
      <selection activeCell="O22" sqref="O22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3" width="11.140625" style="4" customWidth="1"/>
    <col min="14" max="14" width="11.8515625" style="4" customWidth="1"/>
    <col min="15" max="15" width="9.140625" style="4" customWidth="1"/>
    <col min="16" max="16" width="11.7109375" style="4" customWidth="1"/>
    <col min="17" max="17" width="11.140625" style="4" customWidth="1"/>
    <col min="18" max="19" width="9.140625" style="4" customWidth="1"/>
    <col min="20" max="20" width="11.421875" style="4" customWidth="1"/>
    <col min="21" max="21" width="10.140625" style="4" bestFit="1" customWidth="1"/>
    <col min="22" max="16384" width="9.140625" style="4" customWidth="1"/>
  </cols>
  <sheetData>
    <row r="2" spans="2:23" ht="12.75">
      <c r="B2" s="13" t="s">
        <v>18</v>
      </c>
      <c r="C2" s="13"/>
      <c r="N2" s="15"/>
      <c r="O2" s="16"/>
      <c r="P2" s="17"/>
      <c r="Q2" s="18"/>
      <c r="R2" s="15"/>
      <c r="S2" s="16"/>
      <c r="T2" s="15"/>
      <c r="U2" s="19"/>
      <c r="V2" s="19"/>
      <c r="W2" s="15"/>
    </row>
    <row r="3" spans="2:23" ht="12.75">
      <c r="B3" s="13" t="s">
        <v>306</v>
      </c>
      <c r="C3" s="13"/>
      <c r="N3" s="15"/>
      <c r="O3" s="15"/>
      <c r="P3" s="17"/>
      <c r="Q3" s="18"/>
      <c r="R3" s="15"/>
      <c r="S3" s="16"/>
      <c r="U3" s="19"/>
      <c r="V3" s="19"/>
      <c r="W3" s="15"/>
    </row>
    <row r="4" ht="12.75">
      <c r="I4" s="14" t="s">
        <v>19</v>
      </c>
    </row>
    <row r="5" ht="12.75">
      <c r="F5" s="15" t="s">
        <v>426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40" t="s">
        <v>25</v>
      </c>
      <c r="G7" s="9" t="s">
        <v>26</v>
      </c>
      <c r="H7" s="8" t="s">
        <v>27</v>
      </c>
      <c r="I7" s="8" t="s">
        <v>307</v>
      </c>
      <c r="J7" s="7" t="s">
        <v>28</v>
      </c>
      <c r="K7" s="9" t="s">
        <v>29</v>
      </c>
    </row>
    <row r="8" spans="1:14" ht="12.75" outlineLevel="2">
      <c r="A8" s="2">
        <v>1</v>
      </c>
      <c r="B8" s="2" t="s">
        <v>308</v>
      </c>
      <c r="C8" s="2" t="s">
        <v>309</v>
      </c>
      <c r="D8" s="3">
        <v>23679.51</v>
      </c>
      <c r="E8" s="2" t="s">
        <v>310</v>
      </c>
      <c r="F8" s="2" t="s">
        <v>311</v>
      </c>
      <c r="G8" s="2" t="s">
        <v>50</v>
      </c>
      <c r="H8" s="2">
        <v>646.46</v>
      </c>
      <c r="I8" s="12">
        <f aca="true" t="shared" si="0" ref="I8:I13">D8-H8</f>
        <v>23033.05</v>
      </c>
      <c r="J8" s="2" t="s">
        <v>30</v>
      </c>
      <c r="K8" s="2" t="s">
        <v>13</v>
      </c>
      <c r="N8" s="51"/>
    </row>
    <row r="9" spans="1:14" ht="12.75" outlineLevel="2">
      <c r="A9" s="2">
        <v>2</v>
      </c>
      <c r="B9" s="2" t="s">
        <v>312</v>
      </c>
      <c r="C9" s="2" t="s">
        <v>309</v>
      </c>
      <c r="D9" s="3">
        <v>4231.92</v>
      </c>
      <c r="E9" s="2" t="s">
        <v>313</v>
      </c>
      <c r="F9" s="2" t="s">
        <v>311</v>
      </c>
      <c r="G9" s="2" t="s">
        <v>50</v>
      </c>
      <c r="H9" s="2">
        <v>81.74</v>
      </c>
      <c r="I9" s="12">
        <f t="shared" si="0"/>
        <v>4150.18</v>
      </c>
      <c r="J9" s="2" t="s">
        <v>30</v>
      </c>
      <c r="K9" s="2" t="s">
        <v>13</v>
      </c>
      <c r="N9" s="51"/>
    </row>
    <row r="10" spans="1:25" ht="12.75" outlineLevel="2">
      <c r="A10" s="2">
        <v>3</v>
      </c>
      <c r="B10" s="2" t="s">
        <v>314</v>
      </c>
      <c r="C10" s="2" t="s">
        <v>309</v>
      </c>
      <c r="D10" s="3">
        <v>455.25</v>
      </c>
      <c r="E10" s="2" t="s">
        <v>315</v>
      </c>
      <c r="F10" s="2" t="s">
        <v>311</v>
      </c>
      <c r="G10" s="2" t="s">
        <v>50</v>
      </c>
      <c r="H10" s="2">
        <v>63.6</v>
      </c>
      <c r="I10" s="12">
        <f t="shared" si="0"/>
        <v>391.65</v>
      </c>
      <c r="J10" s="2" t="s">
        <v>30</v>
      </c>
      <c r="K10" s="2" t="s">
        <v>13</v>
      </c>
      <c r="M10" s="55"/>
      <c r="N10" s="51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0" ht="12.75" outlineLevel="2">
      <c r="A11" s="2">
        <v>4</v>
      </c>
      <c r="B11" s="2" t="s">
        <v>316</v>
      </c>
      <c r="C11" s="2" t="s">
        <v>309</v>
      </c>
      <c r="D11" s="3">
        <v>1154.9</v>
      </c>
      <c r="E11" s="2" t="s">
        <v>317</v>
      </c>
      <c r="F11" s="2" t="s">
        <v>311</v>
      </c>
      <c r="G11" s="2" t="s">
        <v>50</v>
      </c>
      <c r="H11" s="2">
        <v>0</v>
      </c>
      <c r="I11" s="12">
        <f t="shared" si="0"/>
        <v>1154.9</v>
      </c>
      <c r="J11" s="2" t="s">
        <v>30</v>
      </c>
      <c r="K11" s="2" t="s">
        <v>13</v>
      </c>
      <c r="O11" s="51"/>
      <c r="Q11" s="51"/>
      <c r="S11" s="51"/>
      <c r="T11" s="51"/>
    </row>
    <row r="12" spans="1:20" ht="12.75" outlineLevel="2">
      <c r="A12" s="2">
        <v>5</v>
      </c>
      <c r="B12" s="2" t="s">
        <v>318</v>
      </c>
      <c r="C12" s="2" t="s">
        <v>309</v>
      </c>
      <c r="D12" s="3">
        <v>269.3</v>
      </c>
      <c r="E12" s="2" t="s">
        <v>319</v>
      </c>
      <c r="F12" s="2" t="s">
        <v>311</v>
      </c>
      <c r="G12" s="2" t="s">
        <v>50</v>
      </c>
      <c r="H12" s="2">
        <v>0</v>
      </c>
      <c r="I12" s="12">
        <f t="shared" si="0"/>
        <v>269.3</v>
      </c>
      <c r="J12" s="2" t="s">
        <v>30</v>
      </c>
      <c r="K12" s="2" t="s">
        <v>13</v>
      </c>
      <c r="O12" s="51"/>
      <c r="Q12" s="51"/>
      <c r="S12" s="51"/>
      <c r="T12" s="51"/>
    </row>
    <row r="13" spans="1:20" ht="12.75" outlineLevel="2">
      <c r="A13" s="2">
        <v>6</v>
      </c>
      <c r="B13" s="2" t="s">
        <v>320</v>
      </c>
      <c r="C13" s="2" t="s">
        <v>309</v>
      </c>
      <c r="D13" s="3">
        <v>166.71</v>
      </c>
      <c r="E13" s="2" t="s">
        <v>321</v>
      </c>
      <c r="F13" s="2" t="s">
        <v>311</v>
      </c>
      <c r="G13" s="2" t="s">
        <v>50</v>
      </c>
      <c r="H13" s="2">
        <v>0</v>
      </c>
      <c r="I13" s="12">
        <f t="shared" si="0"/>
        <v>166.71</v>
      </c>
      <c r="J13" s="2" t="s">
        <v>30</v>
      </c>
      <c r="K13" s="2" t="s">
        <v>13</v>
      </c>
      <c r="O13" s="51"/>
      <c r="Q13" s="51"/>
      <c r="S13" s="51"/>
      <c r="T13" s="51"/>
    </row>
    <row r="14" spans="1:20" s="44" customFormat="1" ht="12.75" outlineLevel="1">
      <c r="A14" s="41"/>
      <c r="B14" s="41"/>
      <c r="C14" s="41"/>
      <c r="D14" s="42">
        <f>SUBTOTAL(9,D8:D13)</f>
        <v>29957.59</v>
      </c>
      <c r="E14" s="41"/>
      <c r="F14" s="41"/>
      <c r="G14" s="41"/>
      <c r="H14" s="41">
        <f>SUBTOTAL(9,H8:H13)</f>
        <v>791.8000000000001</v>
      </c>
      <c r="I14" s="43">
        <f>SUBTOTAL(9,I8:I13)</f>
        <v>29165.79</v>
      </c>
      <c r="J14" s="41"/>
      <c r="K14" s="41" t="s">
        <v>31</v>
      </c>
      <c r="O14" s="56"/>
      <c r="Q14" s="56"/>
      <c r="S14" s="56"/>
      <c r="T14" s="56"/>
    </row>
    <row r="15" spans="1:20" ht="12.75" outlineLevel="2">
      <c r="A15" s="2">
        <v>1</v>
      </c>
      <c r="B15" s="2" t="s">
        <v>322</v>
      </c>
      <c r="C15" s="2" t="s">
        <v>323</v>
      </c>
      <c r="D15" s="3">
        <v>8349.62</v>
      </c>
      <c r="E15" s="2" t="s">
        <v>104</v>
      </c>
      <c r="F15" s="2" t="s">
        <v>323</v>
      </c>
      <c r="G15" s="2" t="s">
        <v>50</v>
      </c>
      <c r="H15" s="2">
        <v>0</v>
      </c>
      <c r="I15" s="12">
        <f>D15-H15</f>
        <v>8349.62</v>
      </c>
      <c r="J15" s="2" t="s">
        <v>32</v>
      </c>
      <c r="K15" s="2" t="s">
        <v>14</v>
      </c>
      <c r="O15" s="51"/>
      <c r="Q15" s="51"/>
      <c r="S15" s="51"/>
      <c r="T15" s="51"/>
    </row>
    <row r="16" spans="1:20" ht="12.75" outlineLevel="2">
      <c r="A16" s="2">
        <v>2</v>
      </c>
      <c r="B16" s="2" t="s">
        <v>324</v>
      </c>
      <c r="C16" s="2" t="s">
        <v>323</v>
      </c>
      <c r="D16" s="3">
        <v>9363.37</v>
      </c>
      <c r="E16" s="2" t="s">
        <v>101</v>
      </c>
      <c r="F16" s="2" t="s">
        <v>323</v>
      </c>
      <c r="G16" s="2" t="s">
        <v>50</v>
      </c>
      <c r="H16" s="2">
        <v>0</v>
      </c>
      <c r="I16" s="12">
        <f>D16-H16</f>
        <v>9363.37</v>
      </c>
      <c r="J16" s="2" t="s">
        <v>32</v>
      </c>
      <c r="K16" s="2" t="s">
        <v>14</v>
      </c>
      <c r="O16" s="51"/>
      <c r="Q16" s="51"/>
      <c r="S16" s="51"/>
      <c r="T16" s="51"/>
    </row>
    <row r="17" spans="1:20" ht="12.75" outlineLevel="2">
      <c r="A17" s="2">
        <v>3</v>
      </c>
      <c r="B17" s="2" t="s">
        <v>325</v>
      </c>
      <c r="C17" s="2" t="s">
        <v>323</v>
      </c>
      <c r="D17" s="3">
        <v>1250.56</v>
      </c>
      <c r="E17" s="2" t="s">
        <v>105</v>
      </c>
      <c r="F17" s="2" t="s">
        <v>323</v>
      </c>
      <c r="G17" s="2" t="s">
        <v>50</v>
      </c>
      <c r="H17" s="2">
        <v>0</v>
      </c>
      <c r="I17" s="12">
        <f>D17-H17</f>
        <v>1250.56</v>
      </c>
      <c r="J17" s="2" t="s">
        <v>32</v>
      </c>
      <c r="K17" s="2" t="s">
        <v>14</v>
      </c>
      <c r="O17" s="51"/>
      <c r="Q17" s="51"/>
      <c r="S17" s="51"/>
      <c r="T17" s="51"/>
    </row>
    <row r="18" spans="1:20" ht="12.75" outlineLevel="2">
      <c r="A18" s="2">
        <v>4</v>
      </c>
      <c r="B18" s="2" t="s">
        <v>326</v>
      </c>
      <c r="C18" s="2" t="s">
        <v>323</v>
      </c>
      <c r="D18" s="3">
        <v>13486.1</v>
      </c>
      <c r="E18" s="2" t="s">
        <v>327</v>
      </c>
      <c r="F18" s="2" t="s">
        <v>323</v>
      </c>
      <c r="G18" s="2" t="s">
        <v>50</v>
      </c>
      <c r="H18" s="2">
        <v>0</v>
      </c>
      <c r="I18" s="12">
        <f>D18-H18</f>
        <v>13486.1</v>
      </c>
      <c r="J18" s="2" t="s">
        <v>32</v>
      </c>
      <c r="K18" s="2" t="s">
        <v>14</v>
      </c>
      <c r="O18" s="51"/>
      <c r="Q18" s="51"/>
      <c r="S18" s="51"/>
      <c r="T18" s="51"/>
    </row>
    <row r="19" spans="1:20" ht="12.75" outlineLevel="2">
      <c r="A19" s="2">
        <v>5</v>
      </c>
      <c r="B19" s="2" t="s">
        <v>328</v>
      </c>
      <c r="C19" s="2" t="s">
        <v>323</v>
      </c>
      <c r="D19" s="3">
        <v>419.69</v>
      </c>
      <c r="E19" s="2" t="s">
        <v>106</v>
      </c>
      <c r="F19" s="2" t="s">
        <v>323</v>
      </c>
      <c r="G19" s="2" t="s">
        <v>50</v>
      </c>
      <c r="H19" s="2">
        <v>0</v>
      </c>
      <c r="I19" s="12">
        <f>D19-H19</f>
        <v>419.69</v>
      </c>
      <c r="J19" s="2" t="s">
        <v>32</v>
      </c>
      <c r="K19" s="2" t="s">
        <v>14</v>
      </c>
      <c r="O19" s="51"/>
      <c r="P19" s="51"/>
      <c r="Q19" s="51"/>
      <c r="S19" s="51"/>
      <c r="T19" s="51"/>
    </row>
    <row r="20" spans="1:20" s="44" customFormat="1" ht="12.75" outlineLevel="1">
      <c r="A20" s="41"/>
      <c r="B20" s="41"/>
      <c r="C20" s="41"/>
      <c r="D20" s="42">
        <f>SUBTOTAL(9,D15:D19)</f>
        <v>32869.340000000004</v>
      </c>
      <c r="E20" s="41"/>
      <c r="F20" s="41"/>
      <c r="G20" s="41"/>
      <c r="H20" s="41">
        <f>SUBTOTAL(9,H15:H19)</f>
        <v>0</v>
      </c>
      <c r="I20" s="43">
        <f>SUBTOTAL(9,I15:I19)</f>
        <v>32869.340000000004</v>
      </c>
      <c r="J20" s="41"/>
      <c r="K20" s="41" t="s">
        <v>33</v>
      </c>
      <c r="O20" s="56"/>
      <c r="P20" s="56"/>
      <c r="Q20" s="56"/>
      <c r="S20" s="56"/>
      <c r="T20" s="56"/>
    </row>
    <row r="21" spans="1:20" ht="12.75" outlineLevel="2">
      <c r="A21" s="2">
        <v>1</v>
      </c>
      <c r="B21" s="2" t="s">
        <v>329</v>
      </c>
      <c r="C21" s="2" t="s">
        <v>330</v>
      </c>
      <c r="D21" s="3">
        <v>13764.01</v>
      </c>
      <c r="E21" s="2" t="s">
        <v>331</v>
      </c>
      <c r="F21" s="2" t="s">
        <v>309</v>
      </c>
      <c r="G21" s="2" t="s">
        <v>50</v>
      </c>
      <c r="H21" s="2">
        <v>0</v>
      </c>
      <c r="I21" s="12">
        <f>D21-H21</f>
        <v>13764.01</v>
      </c>
      <c r="J21" s="2" t="s">
        <v>34</v>
      </c>
      <c r="K21" s="2" t="s">
        <v>15</v>
      </c>
      <c r="O21" s="51"/>
      <c r="P21" s="51"/>
      <c r="Q21" s="51"/>
      <c r="S21" s="51"/>
      <c r="T21" s="51"/>
    </row>
    <row r="22" spans="1:20" s="44" customFormat="1" ht="12.75" outlineLevel="1">
      <c r="A22" s="41"/>
      <c r="B22" s="41"/>
      <c r="C22" s="41"/>
      <c r="D22" s="42">
        <f>SUBTOTAL(9,D21:D21)</f>
        <v>13764.01</v>
      </c>
      <c r="E22" s="41"/>
      <c r="F22" s="41"/>
      <c r="G22" s="41"/>
      <c r="H22" s="41">
        <f>SUBTOTAL(9,H21:H21)</f>
        <v>0</v>
      </c>
      <c r="I22" s="43">
        <f>SUBTOTAL(9,I21:I21)</f>
        <v>13764.01</v>
      </c>
      <c r="J22" s="41"/>
      <c r="K22" s="41" t="s">
        <v>35</v>
      </c>
      <c r="O22" s="56"/>
      <c r="P22" s="56"/>
      <c r="Q22" s="56"/>
      <c r="S22" s="56"/>
      <c r="T22" s="56"/>
    </row>
    <row r="23" spans="1:20" ht="12.75" outlineLevel="2">
      <c r="A23" s="2">
        <v>1</v>
      </c>
      <c r="B23" s="2" t="s">
        <v>332</v>
      </c>
      <c r="C23" s="2" t="s">
        <v>330</v>
      </c>
      <c r="D23" s="3">
        <v>5232.09</v>
      </c>
      <c r="E23" s="2" t="s">
        <v>333</v>
      </c>
      <c r="F23" s="2" t="s">
        <v>334</v>
      </c>
      <c r="G23" s="2" t="s">
        <v>50</v>
      </c>
      <c r="H23" s="2">
        <v>0</v>
      </c>
      <c r="I23" s="12">
        <f>D23-H23</f>
        <v>5232.09</v>
      </c>
      <c r="J23" s="2" t="s">
        <v>36</v>
      </c>
      <c r="K23" s="2" t="s">
        <v>16</v>
      </c>
      <c r="O23" s="51"/>
      <c r="P23" s="51"/>
      <c r="Q23" s="51"/>
      <c r="S23" s="51"/>
      <c r="T23" s="51"/>
    </row>
    <row r="24" spans="1:20" ht="12.75" outlineLevel="2">
      <c r="A24" s="2">
        <v>2</v>
      </c>
      <c r="B24" s="2" t="s">
        <v>335</v>
      </c>
      <c r="C24" s="2" t="s">
        <v>330</v>
      </c>
      <c r="D24" s="3">
        <v>1069.89</v>
      </c>
      <c r="E24" s="2" t="s">
        <v>336</v>
      </c>
      <c r="F24" s="2" t="s">
        <v>334</v>
      </c>
      <c r="G24" s="2" t="s">
        <v>50</v>
      </c>
      <c r="H24" s="2">
        <v>0</v>
      </c>
      <c r="I24" s="12">
        <f>D24-H24</f>
        <v>1069.89</v>
      </c>
      <c r="J24" s="2" t="s">
        <v>36</v>
      </c>
      <c r="K24" s="2" t="s">
        <v>16</v>
      </c>
      <c r="O24" s="51"/>
      <c r="Q24" s="51"/>
      <c r="S24" s="51"/>
      <c r="T24" s="51"/>
    </row>
    <row r="25" spans="1:20" s="44" customFormat="1" ht="12.75" outlineLevel="1">
      <c r="A25" s="41"/>
      <c r="B25" s="41"/>
      <c r="C25" s="41"/>
      <c r="D25" s="42">
        <f>SUBTOTAL(9,D23:D24)</f>
        <v>6301.9800000000005</v>
      </c>
      <c r="E25" s="41"/>
      <c r="F25" s="41"/>
      <c r="G25" s="41"/>
      <c r="H25" s="41">
        <f>SUBTOTAL(9,H23:H24)</f>
        <v>0</v>
      </c>
      <c r="I25" s="43">
        <f>SUBTOTAL(9,I23:I24)</f>
        <v>6301.9800000000005</v>
      </c>
      <c r="J25" s="41"/>
      <c r="K25" s="41" t="s">
        <v>37</v>
      </c>
      <c r="O25" s="56"/>
      <c r="Q25" s="56"/>
      <c r="S25" s="56"/>
      <c r="T25" s="56"/>
    </row>
    <row r="26" spans="1:20" ht="12.75" outlineLevel="2">
      <c r="A26" s="2">
        <v>1</v>
      </c>
      <c r="B26" s="2" t="s">
        <v>337</v>
      </c>
      <c r="C26" s="2" t="s">
        <v>330</v>
      </c>
      <c r="D26" s="3">
        <v>4836.94</v>
      </c>
      <c r="E26" s="2" t="s">
        <v>338</v>
      </c>
      <c r="F26" s="2" t="s">
        <v>309</v>
      </c>
      <c r="G26" s="2" t="s">
        <v>50</v>
      </c>
      <c r="H26" s="2">
        <v>0</v>
      </c>
      <c r="I26" s="12">
        <f>D26-H26</f>
        <v>4836.94</v>
      </c>
      <c r="J26" s="2" t="s">
        <v>66</v>
      </c>
      <c r="K26" s="2" t="s">
        <v>53</v>
      </c>
      <c r="O26" s="51"/>
      <c r="Q26" s="51"/>
      <c r="S26" s="51"/>
      <c r="T26" s="51"/>
    </row>
    <row r="27" spans="1:20" s="44" customFormat="1" ht="12.75" outlineLevel="1">
      <c r="A27" s="41"/>
      <c r="B27" s="41"/>
      <c r="C27" s="41"/>
      <c r="D27" s="42">
        <f>SUBTOTAL(9,D26:D26)</f>
        <v>4836.94</v>
      </c>
      <c r="E27" s="41"/>
      <c r="F27" s="41"/>
      <c r="G27" s="41"/>
      <c r="H27" s="41">
        <f>SUBTOTAL(9,H26:H26)</f>
        <v>0</v>
      </c>
      <c r="I27" s="43">
        <f>SUBTOTAL(9,I26:I26)</f>
        <v>4836.94</v>
      </c>
      <c r="J27" s="41"/>
      <c r="K27" s="41" t="s">
        <v>67</v>
      </c>
      <c r="O27" s="56"/>
      <c r="Q27" s="56"/>
      <c r="S27" s="56"/>
      <c r="T27" s="56"/>
    </row>
    <row r="28" spans="1:20" ht="12.75" outlineLevel="2">
      <c r="A28" s="2">
        <v>1</v>
      </c>
      <c r="B28" s="2" t="s">
        <v>339</v>
      </c>
      <c r="C28" s="2" t="s">
        <v>309</v>
      </c>
      <c r="D28" s="3">
        <v>245.26</v>
      </c>
      <c r="E28" s="2" t="s">
        <v>340</v>
      </c>
      <c r="F28" s="2" t="s">
        <v>341</v>
      </c>
      <c r="G28" s="2" t="s">
        <v>50</v>
      </c>
      <c r="H28" s="2">
        <v>0</v>
      </c>
      <c r="I28" s="12">
        <f>D28-H28</f>
        <v>245.26</v>
      </c>
      <c r="J28" s="2" t="s">
        <v>234</v>
      </c>
      <c r="K28" s="2" t="s">
        <v>235</v>
      </c>
      <c r="O28" s="51"/>
      <c r="Q28" s="51"/>
      <c r="S28" s="51"/>
      <c r="T28" s="51"/>
    </row>
    <row r="29" spans="1:20" s="44" customFormat="1" ht="12.75" outlineLevel="1">
      <c r="A29" s="41"/>
      <c r="B29" s="41"/>
      <c r="C29" s="41"/>
      <c r="D29" s="42">
        <f>SUBTOTAL(9,D28:D28)</f>
        <v>245.26</v>
      </c>
      <c r="E29" s="41"/>
      <c r="F29" s="41"/>
      <c r="G29" s="41"/>
      <c r="H29" s="41">
        <f>SUBTOTAL(9,H28:H28)</f>
        <v>0</v>
      </c>
      <c r="I29" s="43">
        <f>SUBTOTAL(9,I28:I28)</f>
        <v>245.26</v>
      </c>
      <c r="J29" s="41"/>
      <c r="K29" s="41" t="s">
        <v>236</v>
      </c>
      <c r="O29" s="56"/>
      <c r="Q29" s="56"/>
      <c r="S29" s="56"/>
      <c r="T29" s="56"/>
    </row>
    <row r="30" spans="1:20" ht="12.75" outlineLevel="2">
      <c r="A30" s="2">
        <v>1</v>
      </c>
      <c r="B30" s="2" t="s">
        <v>342</v>
      </c>
      <c r="C30" s="2" t="s">
        <v>309</v>
      </c>
      <c r="D30" s="3">
        <v>5836.75</v>
      </c>
      <c r="E30" s="2" t="s">
        <v>343</v>
      </c>
      <c r="F30" s="2" t="s">
        <v>344</v>
      </c>
      <c r="G30" s="2" t="s">
        <v>50</v>
      </c>
      <c r="H30" s="2">
        <v>0</v>
      </c>
      <c r="I30" s="12">
        <f>D30-H30</f>
        <v>5836.75</v>
      </c>
      <c r="J30" s="2" t="s">
        <v>51</v>
      </c>
      <c r="K30" s="2" t="s">
        <v>0</v>
      </c>
      <c r="O30" s="51"/>
      <c r="Q30" s="51"/>
      <c r="S30" s="51"/>
      <c r="T30" s="51"/>
    </row>
    <row r="31" spans="1:20" s="44" customFormat="1" ht="12.75" outlineLevel="1">
      <c r="A31" s="41"/>
      <c r="B31" s="41"/>
      <c r="C31" s="41"/>
      <c r="D31" s="42">
        <f>SUBTOTAL(9,D30:D30)</f>
        <v>5836.75</v>
      </c>
      <c r="E31" s="41"/>
      <c r="F31" s="41"/>
      <c r="G31" s="41"/>
      <c r="H31" s="41">
        <f>SUBTOTAL(9,H30:H30)</f>
        <v>0</v>
      </c>
      <c r="I31" s="43">
        <f>SUBTOTAL(9,I30:I30)</f>
        <v>5836.75</v>
      </c>
      <c r="J31" s="41"/>
      <c r="K31" s="41" t="s">
        <v>52</v>
      </c>
      <c r="O31" s="56"/>
      <c r="Q31" s="56"/>
      <c r="S31" s="56"/>
      <c r="T31" s="56"/>
    </row>
    <row r="32" spans="1:20" ht="12.75" outlineLevel="2">
      <c r="A32" s="2">
        <v>1</v>
      </c>
      <c r="B32" s="2" t="s">
        <v>345</v>
      </c>
      <c r="C32" s="2" t="s">
        <v>323</v>
      </c>
      <c r="D32" s="3">
        <v>3094.24</v>
      </c>
      <c r="E32" s="2" t="s">
        <v>346</v>
      </c>
      <c r="F32" s="2" t="s">
        <v>311</v>
      </c>
      <c r="G32" s="2" t="s">
        <v>50</v>
      </c>
      <c r="H32" s="2">
        <v>45.12</v>
      </c>
      <c r="I32" s="12">
        <f>D32-H32</f>
        <v>3049.12</v>
      </c>
      <c r="J32" s="2" t="s">
        <v>38</v>
      </c>
      <c r="K32" s="2" t="s">
        <v>1</v>
      </c>
      <c r="O32" s="51"/>
      <c r="Q32" s="51"/>
      <c r="S32" s="51"/>
      <c r="T32" s="51"/>
    </row>
    <row r="33" spans="1:20" ht="12.75" outlineLevel="2">
      <c r="A33" s="2">
        <v>2</v>
      </c>
      <c r="B33" s="2" t="s">
        <v>347</v>
      </c>
      <c r="C33" s="2" t="s">
        <v>323</v>
      </c>
      <c r="D33" s="3">
        <v>521.47</v>
      </c>
      <c r="E33" s="2" t="s">
        <v>348</v>
      </c>
      <c r="F33" s="2" t="s">
        <v>311</v>
      </c>
      <c r="G33" s="2" t="s">
        <v>50</v>
      </c>
      <c r="H33" s="2">
        <v>134.92</v>
      </c>
      <c r="I33" s="12">
        <f>D33-H33</f>
        <v>386.55000000000007</v>
      </c>
      <c r="J33" s="2" t="s">
        <v>38</v>
      </c>
      <c r="K33" s="2" t="s">
        <v>1</v>
      </c>
      <c r="O33" s="51"/>
      <c r="Q33" s="51"/>
      <c r="S33" s="51"/>
      <c r="T33" s="51"/>
    </row>
    <row r="34" spans="1:20" ht="12.75" outlineLevel="2">
      <c r="A34" s="2">
        <v>3</v>
      </c>
      <c r="B34" s="2" t="s">
        <v>349</v>
      </c>
      <c r="C34" s="2" t="s">
        <v>323</v>
      </c>
      <c r="D34" s="3">
        <v>15664.59</v>
      </c>
      <c r="E34" s="2" t="s">
        <v>350</v>
      </c>
      <c r="F34" s="2" t="s">
        <v>311</v>
      </c>
      <c r="G34" s="2" t="s">
        <v>50</v>
      </c>
      <c r="H34" s="2">
        <v>451.23</v>
      </c>
      <c r="I34" s="12">
        <f>D34-H34</f>
        <v>15213.36</v>
      </c>
      <c r="J34" s="2" t="s">
        <v>38</v>
      </c>
      <c r="K34" s="2" t="s">
        <v>1</v>
      </c>
      <c r="O34" s="51"/>
      <c r="S34" s="51"/>
      <c r="T34" s="51"/>
    </row>
    <row r="35" spans="1:20" ht="12.75" outlineLevel="2">
      <c r="A35" s="2">
        <v>4</v>
      </c>
      <c r="B35" s="2" t="s">
        <v>351</v>
      </c>
      <c r="C35" s="2" t="s">
        <v>323</v>
      </c>
      <c r="D35" s="3">
        <v>1017.19</v>
      </c>
      <c r="E35" s="2" t="s">
        <v>352</v>
      </c>
      <c r="F35" s="2" t="s">
        <v>311</v>
      </c>
      <c r="G35" s="2" t="s">
        <v>50</v>
      </c>
      <c r="H35" s="2">
        <v>167.24</v>
      </c>
      <c r="I35" s="12">
        <f>D35-H35</f>
        <v>849.95</v>
      </c>
      <c r="J35" s="2" t="s">
        <v>38</v>
      </c>
      <c r="K35" s="2" t="s">
        <v>1</v>
      </c>
      <c r="O35" s="51"/>
      <c r="S35" s="51"/>
      <c r="T35" s="51"/>
    </row>
    <row r="36" spans="1:20" ht="12.75" outlineLevel="2">
      <c r="A36" s="2">
        <v>5</v>
      </c>
      <c r="B36" s="2" t="s">
        <v>353</v>
      </c>
      <c r="C36" s="2" t="s">
        <v>323</v>
      </c>
      <c r="D36" s="3">
        <v>328.34</v>
      </c>
      <c r="E36" s="2" t="s">
        <v>354</v>
      </c>
      <c r="F36" s="2" t="s">
        <v>311</v>
      </c>
      <c r="G36" s="2" t="s">
        <v>50</v>
      </c>
      <c r="H36" s="2">
        <v>0</v>
      </c>
      <c r="I36" s="12">
        <f>D36-H36</f>
        <v>328.34</v>
      </c>
      <c r="J36" s="2" t="s">
        <v>38</v>
      </c>
      <c r="K36" s="2" t="s">
        <v>1</v>
      </c>
      <c r="O36" s="51"/>
      <c r="Q36" s="51"/>
      <c r="S36" s="51"/>
      <c r="T36" s="51"/>
    </row>
    <row r="37" spans="1:20" s="44" customFormat="1" ht="12.75" outlineLevel="1">
      <c r="A37" s="41"/>
      <c r="B37" s="41"/>
      <c r="C37" s="41"/>
      <c r="D37" s="42">
        <f>SUBTOTAL(9,D32:D36)</f>
        <v>20625.829999999998</v>
      </c>
      <c r="E37" s="41"/>
      <c r="F37" s="41"/>
      <c r="G37" s="41"/>
      <c r="H37" s="41">
        <f>SUBTOTAL(9,H32:H36)</f>
        <v>798.51</v>
      </c>
      <c r="I37" s="43">
        <f>SUBTOTAL(9,I32:I36)</f>
        <v>19827.32</v>
      </c>
      <c r="J37" s="41"/>
      <c r="K37" s="41" t="s">
        <v>39</v>
      </c>
      <c r="O37" s="56"/>
      <c r="Q37" s="56"/>
      <c r="S37" s="56"/>
      <c r="T37" s="56"/>
    </row>
    <row r="38" spans="1:20" ht="12.75" outlineLevel="2">
      <c r="A38" s="2">
        <v>1</v>
      </c>
      <c r="B38" s="2" t="s">
        <v>121</v>
      </c>
      <c r="C38" s="2" t="s">
        <v>309</v>
      </c>
      <c r="D38" s="3">
        <v>846.37</v>
      </c>
      <c r="E38" s="2" t="s">
        <v>355</v>
      </c>
      <c r="F38" s="2" t="s">
        <v>341</v>
      </c>
      <c r="G38" s="2" t="s">
        <v>50</v>
      </c>
      <c r="H38" s="2">
        <v>50.95</v>
      </c>
      <c r="I38" s="12">
        <f>D38-H38</f>
        <v>795.42</v>
      </c>
      <c r="J38" s="2" t="s">
        <v>220</v>
      </c>
      <c r="K38" s="2" t="s">
        <v>221</v>
      </c>
      <c r="O38" s="51"/>
      <c r="Q38" s="51"/>
      <c r="S38" s="51"/>
      <c r="T38" s="51"/>
    </row>
    <row r="39" spans="1:20" ht="12.75" outlineLevel="2">
      <c r="A39" s="2">
        <v>2</v>
      </c>
      <c r="B39" s="2" t="s">
        <v>120</v>
      </c>
      <c r="C39" s="2" t="s">
        <v>309</v>
      </c>
      <c r="D39" s="3">
        <v>7503.07</v>
      </c>
      <c r="E39" s="2" t="s">
        <v>356</v>
      </c>
      <c r="F39" s="2" t="s">
        <v>341</v>
      </c>
      <c r="G39" s="2" t="s">
        <v>50</v>
      </c>
      <c r="H39" s="2">
        <v>310.72</v>
      </c>
      <c r="I39" s="12">
        <f>D39-H39</f>
        <v>7192.349999999999</v>
      </c>
      <c r="J39" s="2" t="s">
        <v>220</v>
      </c>
      <c r="K39" s="2" t="s">
        <v>221</v>
      </c>
      <c r="O39" s="51"/>
      <c r="Q39" s="51"/>
      <c r="S39" s="51"/>
      <c r="T39" s="51"/>
    </row>
    <row r="40" spans="1:20" s="44" customFormat="1" ht="12.75" outlineLevel="1">
      <c r="A40" s="41"/>
      <c r="B40" s="41"/>
      <c r="C40" s="41"/>
      <c r="D40" s="42">
        <f>SUBTOTAL(9,D38:D39)</f>
        <v>8349.44</v>
      </c>
      <c r="E40" s="41"/>
      <c r="F40" s="41"/>
      <c r="G40" s="41"/>
      <c r="H40" s="41">
        <f>SUBTOTAL(9,H38:H39)</f>
        <v>361.67</v>
      </c>
      <c r="I40" s="43">
        <f>SUBTOTAL(9,I38:I39)</f>
        <v>7987.7699999999995</v>
      </c>
      <c r="J40" s="41"/>
      <c r="K40" s="41" t="s">
        <v>222</v>
      </c>
      <c r="O40" s="56"/>
      <c r="Q40" s="56"/>
      <c r="S40" s="56"/>
      <c r="T40" s="56"/>
    </row>
    <row r="41" spans="1:20" ht="12.75" outlineLevel="2">
      <c r="A41" s="2">
        <v>1</v>
      </c>
      <c r="B41" s="2" t="s">
        <v>357</v>
      </c>
      <c r="C41" s="2" t="s">
        <v>358</v>
      </c>
      <c r="D41" s="3">
        <v>4309.65</v>
      </c>
      <c r="E41" s="2" t="s">
        <v>103</v>
      </c>
      <c r="F41" s="2" t="s">
        <v>358</v>
      </c>
      <c r="G41" s="2" t="s">
        <v>50</v>
      </c>
      <c r="H41" s="2">
        <v>0</v>
      </c>
      <c r="I41" s="12">
        <f>D41-H41</f>
        <v>4309.65</v>
      </c>
      <c r="J41" s="2" t="s">
        <v>40</v>
      </c>
      <c r="K41" s="2" t="s">
        <v>3</v>
      </c>
      <c r="O41" s="51"/>
      <c r="Q41" s="51"/>
      <c r="S41" s="51"/>
      <c r="T41" s="51"/>
    </row>
    <row r="42" spans="1:20" ht="12.75" outlineLevel="2">
      <c r="A42" s="2">
        <v>2</v>
      </c>
      <c r="B42" s="2" t="s">
        <v>359</v>
      </c>
      <c r="C42" s="2" t="s">
        <v>330</v>
      </c>
      <c r="D42" s="3">
        <v>343.66</v>
      </c>
      <c r="E42" s="2" t="s">
        <v>360</v>
      </c>
      <c r="F42" s="2" t="s">
        <v>309</v>
      </c>
      <c r="G42" s="2" t="s">
        <v>50</v>
      </c>
      <c r="H42" s="2">
        <v>0</v>
      </c>
      <c r="I42" s="12">
        <f>D42-H42</f>
        <v>343.66</v>
      </c>
      <c r="J42" s="2" t="s">
        <v>40</v>
      </c>
      <c r="K42" s="2" t="s">
        <v>3</v>
      </c>
      <c r="O42" s="51"/>
      <c r="Q42" s="51"/>
      <c r="S42" s="51"/>
      <c r="T42" s="51"/>
    </row>
    <row r="43" spans="1:20" ht="12.75" outlineLevel="2">
      <c r="A43" s="2">
        <v>3</v>
      </c>
      <c r="B43" s="2" t="s">
        <v>361</v>
      </c>
      <c r="C43" s="2" t="s">
        <v>330</v>
      </c>
      <c r="D43" s="3">
        <v>1991.83</v>
      </c>
      <c r="E43" s="2" t="s">
        <v>362</v>
      </c>
      <c r="F43" s="2" t="s">
        <v>309</v>
      </c>
      <c r="G43" s="2" t="s">
        <v>50</v>
      </c>
      <c r="H43" s="2">
        <v>0</v>
      </c>
      <c r="I43" s="12">
        <f>D43-H43</f>
        <v>1991.83</v>
      </c>
      <c r="J43" s="2" t="s">
        <v>40</v>
      </c>
      <c r="K43" s="2" t="s">
        <v>3</v>
      </c>
      <c r="O43" s="51"/>
      <c r="Q43" s="51"/>
      <c r="S43" s="51"/>
      <c r="T43" s="51"/>
    </row>
    <row r="44" spans="1:20" ht="12.75" outlineLevel="2">
      <c r="A44" s="2">
        <v>4</v>
      </c>
      <c r="B44" s="2" t="s">
        <v>363</v>
      </c>
      <c r="C44" s="2" t="s">
        <v>330</v>
      </c>
      <c r="D44" s="3">
        <v>1775.44</v>
      </c>
      <c r="E44" s="2" t="s">
        <v>364</v>
      </c>
      <c r="F44" s="2" t="s">
        <v>309</v>
      </c>
      <c r="G44" s="2" t="s">
        <v>50</v>
      </c>
      <c r="H44" s="2">
        <v>0</v>
      </c>
      <c r="I44" s="12">
        <f>D44-H44</f>
        <v>1775.44</v>
      </c>
      <c r="J44" s="2" t="s">
        <v>40</v>
      </c>
      <c r="K44" s="2" t="s">
        <v>3</v>
      </c>
      <c r="O44" s="51"/>
      <c r="Q44" s="51"/>
      <c r="S44" s="51"/>
      <c r="T44" s="51"/>
    </row>
    <row r="45" spans="1:20" ht="12.75" outlineLevel="2">
      <c r="A45" s="2">
        <v>5</v>
      </c>
      <c r="B45" s="2" t="s">
        <v>365</v>
      </c>
      <c r="C45" s="2" t="s">
        <v>330</v>
      </c>
      <c r="D45" s="3">
        <v>4334.98</v>
      </c>
      <c r="E45" s="2" t="s">
        <v>366</v>
      </c>
      <c r="F45" s="2" t="s">
        <v>309</v>
      </c>
      <c r="G45" s="2" t="s">
        <v>50</v>
      </c>
      <c r="H45" s="2">
        <v>0</v>
      </c>
      <c r="I45" s="12">
        <f>D45-H45</f>
        <v>4334.98</v>
      </c>
      <c r="J45" s="2" t="s">
        <v>40</v>
      </c>
      <c r="K45" s="2" t="s">
        <v>3</v>
      </c>
      <c r="O45" s="51"/>
      <c r="S45" s="51"/>
      <c r="T45" s="51"/>
    </row>
    <row r="46" spans="1:20" s="44" customFormat="1" ht="12.75" outlineLevel="1">
      <c r="A46" s="41"/>
      <c r="B46" s="41"/>
      <c r="C46" s="41"/>
      <c r="D46" s="42">
        <f>SUBTOTAL(9,D41:D45)</f>
        <v>12755.56</v>
      </c>
      <c r="E46" s="41"/>
      <c r="F46" s="41"/>
      <c r="G46" s="41"/>
      <c r="H46" s="41">
        <f>SUBTOTAL(9,H41:H45)</f>
        <v>0</v>
      </c>
      <c r="I46" s="43">
        <f>SUBTOTAL(9,I41:I45)</f>
        <v>12755.56</v>
      </c>
      <c r="J46" s="41"/>
      <c r="K46" s="41" t="s">
        <v>41</v>
      </c>
      <c r="O46" s="56"/>
      <c r="S46" s="56"/>
      <c r="T46" s="56"/>
    </row>
    <row r="47" spans="1:20" ht="12.75" outlineLevel="2">
      <c r="A47" s="2">
        <v>1</v>
      </c>
      <c r="B47" s="2" t="s">
        <v>367</v>
      </c>
      <c r="C47" s="2" t="s">
        <v>309</v>
      </c>
      <c r="D47" s="3">
        <v>1070.05</v>
      </c>
      <c r="E47" s="2" t="s">
        <v>368</v>
      </c>
      <c r="F47" s="2" t="s">
        <v>341</v>
      </c>
      <c r="G47" s="2" t="s">
        <v>50</v>
      </c>
      <c r="H47" s="2">
        <v>0</v>
      </c>
      <c r="I47" s="12">
        <f>D47-H47</f>
        <v>1070.05</v>
      </c>
      <c r="J47" s="2" t="s">
        <v>91</v>
      </c>
      <c r="K47" s="2" t="s">
        <v>92</v>
      </c>
      <c r="O47" s="51"/>
      <c r="S47" s="51"/>
      <c r="T47" s="51"/>
    </row>
    <row r="48" spans="1:20" s="44" customFormat="1" ht="12.75" outlineLevel="1">
      <c r="A48" s="41"/>
      <c r="B48" s="41"/>
      <c r="C48" s="41"/>
      <c r="D48" s="42">
        <f>SUBTOTAL(9,D47:D47)</f>
        <v>1070.05</v>
      </c>
      <c r="E48" s="41"/>
      <c r="F48" s="41"/>
      <c r="G48" s="41"/>
      <c r="H48" s="41">
        <f>SUBTOTAL(9,H47:H47)</f>
        <v>0</v>
      </c>
      <c r="I48" s="43">
        <f>SUBTOTAL(9,I47:I47)</f>
        <v>1070.05</v>
      </c>
      <c r="J48" s="41"/>
      <c r="K48" s="41" t="s">
        <v>93</v>
      </c>
      <c r="O48" s="56"/>
      <c r="S48" s="56"/>
      <c r="T48" s="56"/>
    </row>
    <row r="49" spans="1:20" ht="12.75" outlineLevel="2">
      <c r="A49" s="2">
        <v>1</v>
      </c>
      <c r="B49" s="2" t="s">
        <v>88</v>
      </c>
      <c r="C49" s="2" t="s">
        <v>232</v>
      </c>
      <c r="D49" s="3">
        <v>326.35</v>
      </c>
      <c r="E49" s="2" t="s">
        <v>100</v>
      </c>
      <c r="F49" s="2" t="s">
        <v>369</v>
      </c>
      <c r="G49" s="2" t="s">
        <v>50</v>
      </c>
      <c r="H49" s="2">
        <v>0</v>
      </c>
      <c r="I49" s="12">
        <f>D49-H49</f>
        <v>326.35</v>
      </c>
      <c r="J49" s="2" t="s">
        <v>138</v>
      </c>
      <c r="K49" s="2" t="s">
        <v>59</v>
      </c>
      <c r="O49" s="51"/>
      <c r="S49" s="51"/>
      <c r="T49" s="51"/>
    </row>
    <row r="50" spans="1:20" s="44" customFormat="1" ht="12.75" outlineLevel="1">
      <c r="A50" s="41"/>
      <c r="B50" s="41"/>
      <c r="C50" s="41"/>
      <c r="D50" s="42">
        <f>SUBTOTAL(9,D49:D49)</f>
        <v>326.35</v>
      </c>
      <c r="E50" s="41"/>
      <c r="F50" s="41"/>
      <c r="G50" s="41"/>
      <c r="H50" s="41">
        <f>SUBTOTAL(9,H49:H49)</f>
        <v>0</v>
      </c>
      <c r="I50" s="43">
        <f>SUBTOTAL(9,I49:I49)</f>
        <v>326.35</v>
      </c>
      <c r="J50" s="41"/>
      <c r="K50" s="41" t="s">
        <v>139</v>
      </c>
      <c r="O50" s="56"/>
      <c r="S50" s="56"/>
      <c r="T50" s="56"/>
    </row>
    <row r="51" spans="1:20" ht="12.75" outlineLevel="2">
      <c r="A51" s="2">
        <v>1</v>
      </c>
      <c r="B51" s="2" t="s">
        <v>370</v>
      </c>
      <c r="C51" s="2" t="s">
        <v>330</v>
      </c>
      <c r="D51" s="3">
        <v>769.44</v>
      </c>
      <c r="E51" s="2" t="s">
        <v>371</v>
      </c>
      <c r="F51" s="2" t="s">
        <v>311</v>
      </c>
      <c r="G51" s="2" t="s">
        <v>50</v>
      </c>
      <c r="H51" s="2">
        <v>0</v>
      </c>
      <c r="I51" s="12">
        <f>D51-H51</f>
        <v>769.44</v>
      </c>
      <c r="J51" s="2" t="s">
        <v>83</v>
      </c>
      <c r="K51" s="2" t="s">
        <v>89</v>
      </c>
      <c r="O51" s="51"/>
      <c r="Q51" s="51"/>
      <c r="S51" s="51"/>
      <c r="T51" s="51"/>
    </row>
    <row r="52" spans="1:20" s="44" customFormat="1" ht="12.75" outlineLevel="1">
      <c r="A52" s="41"/>
      <c r="B52" s="41"/>
      <c r="C52" s="41"/>
      <c r="D52" s="42">
        <f>SUBTOTAL(9,D51:D51)</f>
        <v>769.44</v>
      </c>
      <c r="E52" s="41"/>
      <c r="F52" s="41"/>
      <c r="G52" s="41"/>
      <c r="H52" s="41">
        <f>SUBTOTAL(9,H51:H51)</f>
        <v>0</v>
      </c>
      <c r="I52" s="43">
        <f>SUBTOTAL(9,I51:I51)</f>
        <v>769.44</v>
      </c>
      <c r="J52" s="41"/>
      <c r="K52" s="41" t="s">
        <v>90</v>
      </c>
      <c r="O52" s="56"/>
      <c r="Q52" s="56"/>
      <c r="S52" s="56"/>
      <c r="T52" s="56"/>
    </row>
    <row r="53" spans="1:20" ht="12.75" outlineLevel="2">
      <c r="A53" s="2">
        <v>1</v>
      </c>
      <c r="B53" s="2" t="s">
        <v>238</v>
      </c>
      <c r="C53" s="2" t="s">
        <v>232</v>
      </c>
      <c r="D53" s="3">
        <v>19081.38</v>
      </c>
      <c r="E53" s="2" t="s">
        <v>99</v>
      </c>
      <c r="F53" s="2" t="s">
        <v>237</v>
      </c>
      <c r="G53" s="2" t="s">
        <v>60</v>
      </c>
      <c r="H53" s="2">
        <v>0</v>
      </c>
      <c r="I53" s="12">
        <f>D53-H53</f>
        <v>19081.38</v>
      </c>
      <c r="J53" s="2" t="s">
        <v>42</v>
      </c>
      <c r="K53" s="2" t="s">
        <v>12</v>
      </c>
      <c r="O53" s="51"/>
      <c r="S53" s="51"/>
      <c r="T53" s="51"/>
    </row>
    <row r="54" spans="1:20" ht="12.75" outlineLevel="2">
      <c r="A54" s="2">
        <v>2</v>
      </c>
      <c r="B54" s="2" t="s">
        <v>372</v>
      </c>
      <c r="C54" s="2" t="s">
        <v>373</v>
      </c>
      <c r="D54" s="3">
        <v>26711.36</v>
      </c>
      <c r="E54" s="2" t="s">
        <v>107</v>
      </c>
      <c r="F54" s="2" t="s">
        <v>374</v>
      </c>
      <c r="G54" s="2" t="s">
        <v>50</v>
      </c>
      <c r="H54" s="2">
        <v>0</v>
      </c>
      <c r="I54" s="12">
        <f>D54-H54</f>
        <v>26711.36</v>
      </c>
      <c r="J54" s="2" t="s">
        <v>42</v>
      </c>
      <c r="K54" s="2" t="s">
        <v>12</v>
      </c>
      <c r="O54" s="51"/>
      <c r="S54" s="51"/>
      <c r="T54" s="51"/>
    </row>
    <row r="55" spans="1:20" ht="12.75" outlineLevel="2">
      <c r="A55" s="2">
        <v>3</v>
      </c>
      <c r="B55" s="2" t="s">
        <v>375</v>
      </c>
      <c r="C55" s="2" t="s">
        <v>330</v>
      </c>
      <c r="D55" s="3">
        <v>497.34</v>
      </c>
      <c r="E55" s="2" t="s">
        <v>376</v>
      </c>
      <c r="F55" s="2" t="s">
        <v>341</v>
      </c>
      <c r="G55" s="2" t="s">
        <v>50</v>
      </c>
      <c r="H55" s="2">
        <v>0</v>
      </c>
      <c r="I55" s="12">
        <f>D55-H55</f>
        <v>497.34</v>
      </c>
      <c r="J55" s="2" t="s">
        <v>42</v>
      </c>
      <c r="K55" s="2" t="s">
        <v>12</v>
      </c>
      <c r="O55" s="51"/>
      <c r="S55" s="51"/>
      <c r="T55" s="51"/>
    </row>
    <row r="56" spans="1:20" s="44" customFormat="1" ht="12.75" outlineLevel="1">
      <c r="A56" s="41"/>
      <c r="B56" s="41"/>
      <c r="C56" s="41"/>
      <c r="D56" s="42">
        <f>SUBTOTAL(9,D53:D55)</f>
        <v>46290.08</v>
      </c>
      <c r="E56" s="41"/>
      <c r="F56" s="41"/>
      <c r="G56" s="41"/>
      <c r="H56" s="41">
        <f>SUBTOTAL(9,H53:H55)</f>
        <v>0</v>
      </c>
      <c r="I56" s="43">
        <f>SUBTOTAL(9,I53:I55)</f>
        <v>46290.08</v>
      </c>
      <c r="J56" s="41"/>
      <c r="K56" s="41" t="s">
        <v>95</v>
      </c>
      <c r="O56" s="56"/>
      <c r="S56" s="56"/>
      <c r="T56" s="56"/>
    </row>
    <row r="57" spans="1:20" ht="12.75" outlineLevel="2">
      <c r="A57" s="2">
        <v>1</v>
      </c>
      <c r="B57" s="2" t="s">
        <v>377</v>
      </c>
      <c r="C57" s="2" t="s">
        <v>330</v>
      </c>
      <c r="D57" s="3">
        <v>2693.04</v>
      </c>
      <c r="E57" s="2" t="s">
        <v>378</v>
      </c>
      <c r="F57" s="2" t="s">
        <v>309</v>
      </c>
      <c r="G57" s="2" t="s">
        <v>50</v>
      </c>
      <c r="H57" s="2">
        <v>0</v>
      </c>
      <c r="I57" s="12">
        <f>D57-H57</f>
        <v>2693.04</v>
      </c>
      <c r="J57" s="2" t="s">
        <v>43</v>
      </c>
      <c r="K57" s="2" t="s">
        <v>6</v>
      </c>
      <c r="O57" s="51"/>
      <c r="P57" s="51"/>
      <c r="Q57" s="51"/>
      <c r="S57" s="51"/>
      <c r="T57" s="51"/>
    </row>
    <row r="58" spans="1:20" s="44" customFormat="1" ht="12.75" outlineLevel="1">
      <c r="A58" s="41"/>
      <c r="B58" s="41"/>
      <c r="C58" s="41"/>
      <c r="D58" s="42">
        <f>SUBTOTAL(9,D57:D57)</f>
        <v>2693.04</v>
      </c>
      <c r="E58" s="41"/>
      <c r="F58" s="41"/>
      <c r="G58" s="41"/>
      <c r="H58" s="41">
        <f>SUBTOTAL(9,H57:H57)</f>
        <v>0</v>
      </c>
      <c r="I58" s="43">
        <f>SUBTOTAL(9,I57:I57)</f>
        <v>2693.04</v>
      </c>
      <c r="J58" s="41"/>
      <c r="K58" s="41" t="s">
        <v>44</v>
      </c>
      <c r="O58" s="56"/>
      <c r="P58" s="56"/>
      <c r="Q58" s="56"/>
      <c r="S58" s="56"/>
      <c r="T58" s="56"/>
    </row>
    <row r="59" spans="1:20" ht="12.75" outlineLevel="2">
      <c r="A59" s="2">
        <v>1</v>
      </c>
      <c r="B59" s="2" t="s">
        <v>379</v>
      </c>
      <c r="C59" s="2" t="s">
        <v>380</v>
      </c>
      <c r="D59" s="3">
        <v>502.65</v>
      </c>
      <c r="E59" s="2" t="s">
        <v>98</v>
      </c>
      <c r="F59" s="2" t="s">
        <v>374</v>
      </c>
      <c r="G59" s="2" t="s">
        <v>50</v>
      </c>
      <c r="H59" s="2">
        <v>0</v>
      </c>
      <c r="I59" s="12">
        <f>D59-H59</f>
        <v>502.65</v>
      </c>
      <c r="J59" s="2" t="s">
        <v>54</v>
      </c>
      <c r="K59" s="2" t="s">
        <v>9</v>
      </c>
      <c r="O59" s="51"/>
      <c r="P59" s="51"/>
      <c r="Q59" s="51"/>
      <c r="S59" s="51"/>
      <c r="T59" s="51"/>
    </row>
    <row r="60" spans="1:20" ht="12.75" outlineLevel="2">
      <c r="A60" s="2">
        <v>2</v>
      </c>
      <c r="B60" s="2" t="s">
        <v>381</v>
      </c>
      <c r="C60" s="2" t="s">
        <v>369</v>
      </c>
      <c r="D60" s="3">
        <v>1776.78</v>
      </c>
      <c r="E60" s="2" t="s">
        <v>96</v>
      </c>
      <c r="F60" s="2" t="s">
        <v>374</v>
      </c>
      <c r="G60" s="2" t="s">
        <v>50</v>
      </c>
      <c r="H60" s="2">
        <v>0</v>
      </c>
      <c r="I60" s="12">
        <f>D60-H60</f>
        <v>1776.78</v>
      </c>
      <c r="J60" s="2" t="s">
        <v>54</v>
      </c>
      <c r="K60" s="2" t="s">
        <v>9</v>
      </c>
      <c r="O60" s="51"/>
      <c r="P60" s="51"/>
      <c r="Q60" s="51"/>
      <c r="S60" s="51"/>
      <c r="T60" s="51"/>
    </row>
    <row r="61" spans="1:20" ht="12.75" outlineLevel="2">
      <c r="A61" s="2">
        <v>3</v>
      </c>
      <c r="B61" s="2" t="s">
        <v>382</v>
      </c>
      <c r="C61" s="2" t="s">
        <v>373</v>
      </c>
      <c r="D61" s="3">
        <v>1148.54</v>
      </c>
      <c r="E61" s="2" t="s">
        <v>97</v>
      </c>
      <c r="F61" s="2" t="s">
        <v>374</v>
      </c>
      <c r="G61" s="2" t="s">
        <v>50</v>
      </c>
      <c r="H61" s="2">
        <v>0</v>
      </c>
      <c r="I61" s="12">
        <f>D61-H61</f>
        <v>1148.54</v>
      </c>
      <c r="J61" s="2" t="s">
        <v>54</v>
      </c>
      <c r="K61" s="2" t="s">
        <v>9</v>
      </c>
      <c r="O61" s="51"/>
      <c r="Q61" s="51"/>
      <c r="S61" s="51"/>
      <c r="T61" s="51"/>
    </row>
    <row r="62" spans="1:20" ht="12.75" outlineLevel="2">
      <c r="A62" s="2">
        <v>4</v>
      </c>
      <c r="B62" s="2" t="s">
        <v>383</v>
      </c>
      <c r="C62" s="2" t="s">
        <v>384</v>
      </c>
      <c r="D62" s="3">
        <v>574.27</v>
      </c>
      <c r="E62" s="2" t="s">
        <v>102</v>
      </c>
      <c r="F62" s="2" t="s">
        <v>385</v>
      </c>
      <c r="G62" s="2" t="s">
        <v>50</v>
      </c>
      <c r="H62" s="2">
        <v>0</v>
      </c>
      <c r="I62" s="12">
        <f>D62-H62</f>
        <v>574.27</v>
      </c>
      <c r="J62" s="2" t="s">
        <v>54</v>
      </c>
      <c r="K62" s="2" t="s">
        <v>9</v>
      </c>
      <c r="O62" s="51"/>
      <c r="Q62" s="51"/>
      <c r="S62" s="51"/>
      <c r="T62" s="51"/>
    </row>
    <row r="63" spans="1:20" ht="12.75" outlineLevel="2">
      <c r="A63" s="2">
        <v>5</v>
      </c>
      <c r="B63" s="2" t="s">
        <v>386</v>
      </c>
      <c r="C63" s="2" t="s">
        <v>387</v>
      </c>
      <c r="D63" s="3">
        <v>635.31</v>
      </c>
      <c r="E63" s="2" t="s">
        <v>388</v>
      </c>
      <c r="F63" s="2" t="s">
        <v>344</v>
      </c>
      <c r="G63" s="2" t="s">
        <v>50</v>
      </c>
      <c r="H63" s="2">
        <v>0</v>
      </c>
      <c r="I63" s="12">
        <f>D63-H63</f>
        <v>635.31</v>
      </c>
      <c r="J63" s="2" t="s">
        <v>54</v>
      </c>
      <c r="K63" s="2" t="s">
        <v>9</v>
      </c>
      <c r="O63" s="51"/>
      <c r="Q63" s="51"/>
      <c r="S63" s="51"/>
      <c r="T63" s="51"/>
    </row>
    <row r="64" spans="1:20" s="44" customFormat="1" ht="12.75" outlineLevel="1">
      <c r="A64" s="41"/>
      <c r="B64" s="41"/>
      <c r="C64" s="41"/>
      <c r="D64" s="42">
        <f>SUBTOTAL(9,D59:D63)</f>
        <v>4637.549999999999</v>
      </c>
      <c r="E64" s="41"/>
      <c r="F64" s="41"/>
      <c r="G64" s="41"/>
      <c r="H64" s="41">
        <f>SUBTOTAL(9,H59:H63)</f>
        <v>0</v>
      </c>
      <c r="I64" s="43">
        <f>SUBTOTAL(9,I59:I63)</f>
        <v>4637.549999999999</v>
      </c>
      <c r="J64" s="41"/>
      <c r="K64" s="41" t="s">
        <v>63</v>
      </c>
      <c r="O64" s="56"/>
      <c r="Q64" s="56"/>
      <c r="S64" s="56"/>
      <c r="T64" s="56"/>
    </row>
    <row r="65" spans="1:20" ht="12.75" outlineLevel="2">
      <c r="A65" s="2">
        <v>1</v>
      </c>
      <c r="B65" s="2" t="s">
        <v>389</v>
      </c>
      <c r="C65" s="2" t="s">
        <v>330</v>
      </c>
      <c r="D65" s="3">
        <v>248.67</v>
      </c>
      <c r="E65" s="2" t="s">
        <v>390</v>
      </c>
      <c r="F65" s="2" t="s">
        <v>341</v>
      </c>
      <c r="G65" s="2" t="s">
        <v>50</v>
      </c>
      <c r="H65" s="2">
        <v>0</v>
      </c>
      <c r="I65" s="12">
        <f>D65-H65</f>
        <v>248.67</v>
      </c>
      <c r="J65" s="2" t="s">
        <v>85</v>
      </c>
      <c r="K65" s="2" t="s">
        <v>5</v>
      </c>
      <c r="O65" s="51"/>
      <c r="Q65" s="51"/>
      <c r="S65" s="51"/>
      <c r="T65" s="51"/>
    </row>
    <row r="66" spans="1:20" ht="12.75" outlineLevel="2">
      <c r="A66" s="2">
        <v>2</v>
      </c>
      <c r="B66" s="2" t="s">
        <v>391</v>
      </c>
      <c r="C66" s="2" t="s">
        <v>330</v>
      </c>
      <c r="D66" s="3">
        <v>227.3</v>
      </c>
      <c r="E66" s="2" t="s">
        <v>392</v>
      </c>
      <c r="F66" s="2" t="s">
        <v>341</v>
      </c>
      <c r="G66" s="2" t="s">
        <v>50</v>
      </c>
      <c r="H66" s="2">
        <v>0</v>
      </c>
      <c r="I66" s="12">
        <f>D66-H66</f>
        <v>227.3</v>
      </c>
      <c r="J66" s="2" t="s">
        <v>85</v>
      </c>
      <c r="K66" s="2" t="s">
        <v>5</v>
      </c>
      <c r="O66" s="51"/>
      <c r="Q66" s="51"/>
      <c r="S66" s="51"/>
      <c r="T66" s="51"/>
    </row>
    <row r="67" spans="1:20" ht="12.75" outlineLevel="2">
      <c r="A67" s="2">
        <v>3</v>
      </c>
      <c r="B67" s="2" t="s">
        <v>393</v>
      </c>
      <c r="C67" s="2" t="s">
        <v>330</v>
      </c>
      <c r="D67" s="3">
        <v>248.67</v>
      </c>
      <c r="E67" s="2" t="s">
        <v>394</v>
      </c>
      <c r="F67" s="2" t="s">
        <v>341</v>
      </c>
      <c r="G67" s="2" t="s">
        <v>50</v>
      </c>
      <c r="H67" s="2">
        <v>0</v>
      </c>
      <c r="I67" s="12">
        <f>D67-H67</f>
        <v>248.67</v>
      </c>
      <c r="J67" s="2" t="s">
        <v>85</v>
      </c>
      <c r="K67" s="2" t="s">
        <v>5</v>
      </c>
      <c r="O67" s="51"/>
      <c r="Q67" s="51"/>
      <c r="S67" s="51"/>
      <c r="T67" s="51"/>
    </row>
    <row r="68" spans="1:20" s="44" customFormat="1" ht="12.75" outlineLevel="1">
      <c r="A68" s="41"/>
      <c r="B68" s="41"/>
      <c r="C68" s="41"/>
      <c r="D68" s="42">
        <f>SUBTOTAL(9,D65:D67)</f>
        <v>724.64</v>
      </c>
      <c r="E68" s="41"/>
      <c r="F68" s="41"/>
      <c r="G68" s="41"/>
      <c r="H68" s="41">
        <f>SUBTOTAL(9,H65:H67)</f>
        <v>0</v>
      </c>
      <c r="I68" s="43">
        <f>SUBTOTAL(9,I65:I67)</f>
        <v>724.64</v>
      </c>
      <c r="J68" s="41"/>
      <c r="K68" s="41" t="s">
        <v>86</v>
      </c>
      <c r="O68" s="56"/>
      <c r="Q68" s="56"/>
      <c r="S68" s="56"/>
      <c r="T68" s="56"/>
    </row>
    <row r="69" spans="1:20" ht="12.75" outlineLevel="2">
      <c r="A69" s="2">
        <v>1</v>
      </c>
      <c r="B69" s="2" t="s">
        <v>395</v>
      </c>
      <c r="C69" s="2" t="s">
        <v>233</v>
      </c>
      <c r="D69" s="3">
        <v>40531.88</v>
      </c>
      <c r="E69" s="2" t="s">
        <v>87</v>
      </c>
      <c r="F69" s="2" t="s">
        <v>233</v>
      </c>
      <c r="G69" s="2" t="s">
        <v>50</v>
      </c>
      <c r="H69" s="2">
        <v>0</v>
      </c>
      <c r="I69" s="12">
        <f aca="true" t="shared" si="1" ref="I69:I82">D69-H69</f>
        <v>40531.88</v>
      </c>
      <c r="J69" s="2" t="s">
        <v>45</v>
      </c>
      <c r="K69" s="2" t="s">
        <v>2</v>
      </c>
      <c r="O69" s="51"/>
      <c r="Q69" s="51"/>
      <c r="S69" s="51"/>
      <c r="T69" s="51"/>
    </row>
    <row r="70" spans="1:20" ht="12.75" outlineLevel="2">
      <c r="A70" s="2">
        <v>2</v>
      </c>
      <c r="B70" s="2" t="s">
        <v>396</v>
      </c>
      <c r="C70" s="2" t="s">
        <v>397</v>
      </c>
      <c r="D70" s="3">
        <v>12024.48</v>
      </c>
      <c r="E70" s="2" t="s">
        <v>398</v>
      </c>
      <c r="F70" s="2" t="s">
        <v>397</v>
      </c>
      <c r="G70" s="2" t="s">
        <v>50</v>
      </c>
      <c r="H70" s="2">
        <v>0</v>
      </c>
      <c r="I70" s="12">
        <f t="shared" si="1"/>
        <v>12024.48</v>
      </c>
      <c r="J70" s="2" t="s">
        <v>45</v>
      </c>
      <c r="K70" s="2" t="s">
        <v>2</v>
      </c>
      <c r="O70" s="51"/>
      <c r="S70" s="51"/>
      <c r="T70" s="51"/>
    </row>
    <row r="71" spans="1:20" ht="12.75" outlineLevel="2">
      <c r="A71" s="2">
        <v>3</v>
      </c>
      <c r="B71" s="2" t="s">
        <v>399</v>
      </c>
      <c r="C71" s="2" t="s">
        <v>397</v>
      </c>
      <c r="D71" s="3">
        <v>5273.45</v>
      </c>
      <c r="E71" s="2" t="s">
        <v>400</v>
      </c>
      <c r="F71" s="2" t="s">
        <v>397</v>
      </c>
      <c r="G71" s="2" t="s">
        <v>50</v>
      </c>
      <c r="H71" s="2">
        <v>0</v>
      </c>
      <c r="I71" s="12">
        <f t="shared" si="1"/>
        <v>5273.45</v>
      </c>
      <c r="J71" s="2" t="s">
        <v>45</v>
      </c>
      <c r="K71" s="2" t="s">
        <v>2</v>
      </c>
      <c r="O71" s="51"/>
      <c r="S71" s="51"/>
      <c r="T71" s="51"/>
    </row>
    <row r="72" spans="1:20" ht="12.75" outlineLevel="2">
      <c r="A72" s="2">
        <v>4</v>
      </c>
      <c r="B72" s="2" t="s">
        <v>401</v>
      </c>
      <c r="C72" s="2" t="s">
        <v>397</v>
      </c>
      <c r="D72" s="3">
        <v>2548.5</v>
      </c>
      <c r="E72" s="2" t="s">
        <v>402</v>
      </c>
      <c r="F72" s="2" t="s">
        <v>397</v>
      </c>
      <c r="G72" s="2" t="s">
        <v>50</v>
      </c>
      <c r="H72" s="2">
        <v>0</v>
      </c>
      <c r="I72" s="12">
        <f t="shared" si="1"/>
        <v>2548.5</v>
      </c>
      <c r="J72" s="2" t="s">
        <v>45</v>
      </c>
      <c r="K72" s="2" t="s">
        <v>2</v>
      </c>
      <c r="O72" s="51"/>
      <c r="Q72" s="51"/>
      <c r="S72" s="51"/>
      <c r="T72" s="51"/>
    </row>
    <row r="73" spans="1:20" ht="12.75" outlineLevel="2">
      <c r="A73" s="2">
        <v>5</v>
      </c>
      <c r="B73" s="2" t="s">
        <v>403</v>
      </c>
      <c r="C73" s="2" t="s">
        <v>397</v>
      </c>
      <c r="D73" s="3">
        <v>5002.02</v>
      </c>
      <c r="E73" s="2" t="s">
        <v>404</v>
      </c>
      <c r="F73" s="2" t="s">
        <v>397</v>
      </c>
      <c r="G73" s="2" t="s">
        <v>50</v>
      </c>
      <c r="H73" s="2">
        <v>0</v>
      </c>
      <c r="I73" s="12">
        <f t="shared" si="1"/>
        <v>5002.02</v>
      </c>
      <c r="J73" s="2" t="s">
        <v>45</v>
      </c>
      <c r="K73" s="2" t="s">
        <v>2</v>
      </c>
      <c r="O73" s="51"/>
      <c r="Q73" s="51"/>
      <c r="S73" s="51"/>
      <c r="T73" s="51"/>
    </row>
    <row r="74" spans="1:20" ht="12.75" outlineLevel="2">
      <c r="A74" s="2">
        <v>6</v>
      </c>
      <c r="B74" s="2" t="s">
        <v>405</v>
      </c>
      <c r="C74" s="2" t="s">
        <v>397</v>
      </c>
      <c r="D74" s="3">
        <v>7361.44</v>
      </c>
      <c r="E74" s="2" t="s">
        <v>406</v>
      </c>
      <c r="F74" s="2" t="s">
        <v>397</v>
      </c>
      <c r="G74" s="2" t="s">
        <v>50</v>
      </c>
      <c r="H74" s="2">
        <v>0</v>
      </c>
      <c r="I74" s="12">
        <f t="shared" si="1"/>
        <v>7361.44</v>
      </c>
      <c r="J74" s="2" t="s">
        <v>45</v>
      </c>
      <c r="K74" s="2" t="s">
        <v>2</v>
      </c>
      <c r="O74" s="51"/>
      <c r="Q74" s="51"/>
      <c r="S74" s="51"/>
      <c r="T74" s="51"/>
    </row>
    <row r="75" spans="1:20" ht="12.75" outlineLevel="2">
      <c r="A75" s="2">
        <v>7</v>
      </c>
      <c r="B75" s="2" t="s">
        <v>407</v>
      </c>
      <c r="C75" s="2" t="s">
        <v>397</v>
      </c>
      <c r="D75" s="3">
        <v>26078.77</v>
      </c>
      <c r="E75" s="2" t="s">
        <v>408</v>
      </c>
      <c r="F75" s="2" t="s">
        <v>397</v>
      </c>
      <c r="G75" s="2" t="s">
        <v>50</v>
      </c>
      <c r="H75" s="2">
        <v>0</v>
      </c>
      <c r="I75" s="12">
        <f t="shared" si="1"/>
        <v>26078.77</v>
      </c>
      <c r="J75" s="2" t="s">
        <v>45</v>
      </c>
      <c r="K75" s="2" t="s">
        <v>2</v>
      </c>
      <c r="O75" s="51"/>
      <c r="Q75" s="51"/>
      <c r="S75" s="51"/>
      <c r="T75" s="51"/>
    </row>
    <row r="76" spans="1:20" ht="12.75" outlineLevel="2">
      <c r="A76" s="2">
        <v>8</v>
      </c>
      <c r="B76" s="2" t="s">
        <v>409</v>
      </c>
      <c r="C76" s="2" t="s">
        <v>397</v>
      </c>
      <c r="D76" s="3">
        <v>27578.04</v>
      </c>
      <c r="E76" s="2" t="s">
        <v>410</v>
      </c>
      <c r="F76" s="2" t="s">
        <v>397</v>
      </c>
      <c r="G76" s="2" t="s">
        <v>50</v>
      </c>
      <c r="H76" s="2">
        <v>415.11</v>
      </c>
      <c r="I76" s="12">
        <f t="shared" si="1"/>
        <v>27162.93</v>
      </c>
      <c r="J76" s="2" t="s">
        <v>45</v>
      </c>
      <c r="K76" s="2" t="s">
        <v>2</v>
      </c>
      <c r="O76" s="51"/>
      <c r="Q76" s="51"/>
      <c r="S76" s="51"/>
      <c r="T76" s="51"/>
    </row>
    <row r="77" spans="1:20" ht="12.75" outlineLevel="2">
      <c r="A77" s="2">
        <v>9</v>
      </c>
      <c r="B77" s="2" t="s">
        <v>411</v>
      </c>
      <c r="C77" s="2" t="s">
        <v>397</v>
      </c>
      <c r="D77" s="3">
        <v>1237.8</v>
      </c>
      <c r="E77" s="2" t="s">
        <v>412</v>
      </c>
      <c r="F77" s="2" t="s">
        <v>330</v>
      </c>
      <c r="G77" s="2" t="s">
        <v>50</v>
      </c>
      <c r="H77" s="2">
        <v>0</v>
      </c>
      <c r="I77" s="12">
        <f t="shared" si="1"/>
        <v>1237.8</v>
      </c>
      <c r="J77" s="2" t="s">
        <v>45</v>
      </c>
      <c r="K77" s="2" t="s">
        <v>2</v>
      </c>
      <c r="O77" s="51"/>
      <c r="R77" s="51"/>
      <c r="S77" s="51"/>
      <c r="T77" s="51"/>
    </row>
    <row r="78" spans="1:20" ht="12.75" outlineLevel="2">
      <c r="A78" s="2">
        <v>10</v>
      </c>
      <c r="B78" s="2" t="s">
        <v>413</v>
      </c>
      <c r="C78" s="2" t="s">
        <v>384</v>
      </c>
      <c r="D78" s="3">
        <v>242.42</v>
      </c>
      <c r="E78" s="2" t="s">
        <v>414</v>
      </c>
      <c r="F78" s="2" t="s">
        <v>341</v>
      </c>
      <c r="G78" s="2" t="s">
        <v>50</v>
      </c>
      <c r="H78" s="2">
        <v>0</v>
      </c>
      <c r="I78" s="12">
        <f t="shared" si="1"/>
        <v>242.42</v>
      </c>
      <c r="J78" s="2" t="s">
        <v>45</v>
      </c>
      <c r="K78" s="2" t="s">
        <v>2</v>
      </c>
      <c r="O78" s="51"/>
      <c r="R78" s="51"/>
      <c r="S78" s="51"/>
      <c r="T78" s="51"/>
    </row>
    <row r="79" spans="1:20" ht="12.75" outlineLevel="2">
      <c r="A79" s="2">
        <v>11</v>
      </c>
      <c r="B79" s="2" t="s">
        <v>415</v>
      </c>
      <c r="C79" s="2" t="s">
        <v>309</v>
      </c>
      <c r="D79" s="3">
        <v>246.9</v>
      </c>
      <c r="E79" s="2" t="s">
        <v>416</v>
      </c>
      <c r="F79" s="2" t="s">
        <v>341</v>
      </c>
      <c r="G79" s="2" t="s">
        <v>50</v>
      </c>
      <c r="H79" s="2">
        <v>0</v>
      </c>
      <c r="I79" s="12">
        <f t="shared" si="1"/>
        <v>246.9</v>
      </c>
      <c r="J79" s="2" t="s">
        <v>45</v>
      </c>
      <c r="K79" s="2" t="s">
        <v>2</v>
      </c>
      <c r="O79" s="51"/>
      <c r="R79" s="51"/>
      <c r="S79" s="51"/>
      <c r="T79" s="51"/>
    </row>
    <row r="80" spans="1:20" ht="12.75" outlineLevel="2">
      <c r="A80" s="2">
        <v>12</v>
      </c>
      <c r="B80" s="2" t="s">
        <v>417</v>
      </c>
      <c r="C80" s="2" t="s">
        <v>309</v>
      </c>
      <c r="D80" s="3">
        <v>192.36</v>
      </c>
      <c r="E80" s="2" t="s">
        <v>418</v>
      </c>
      <c r="F80" s="2" t="s">
        <v>341</v>
      </c>
      <c r="G80" s="2" t="s">
        <v>50</v>
      </c>
      <c r="H80" s="2">
        <v>0</v>
      </c>
      <c r="I80" s="12">
        <f t="shared" si="1"/>
        <v>192.36</v>
      </c>
      <c r="J80" s="2" t="s">
        <v>45</v>
      </c>
      <c r="K80" s="2" t="s">
        <v>2</v>
      </c>
      <c r="O80" s="51"/>
      <c r="R80" s="51"/>
      <c r="S80" s="51"/>
      <c r="T80" s="51"/>
    </row>
    <row r="81" spans="1:20" ht="12.75" outlineLevel="2">
      <c r="A81" s="2">
        <v>13</v>
      </c>
      <c r="B81" s="2" t="s">
        <v>419</v>
      </c>
      <c r="C81" s="2" t="s">
        <v>309</v>
      </c>
      <c r="D81" s="3">
        <v>115.42</v>
      </c>
      <c r="E81" s="2" t="s">
        <v>420</v>
      </c>
      <c r="F81" s="2" t="s">
        <v>309</v>
      </c>
      <c r="G81" s="2" t="s">
        <v>50</v>
      </c>
      <c r="H81" s="2">
        <v>0</v>
      </c>
      <c r="I81" s="2">
        <f t="shared" si="1"/>
        <v>115.42</v>
      </c>
      <c r="J81" s="2" t="s">
        <v>45</v>
      </c>
      <c r="K81" s="2" t="s">
        <v>2</v>
      </c>
      <c r="O81" s="51"/>
      <c r="R81" s="51"/>
      <c r="S81" s="51"/>
      <c r="T81" s="51"/>
    </row>
    <row r="82" spans="1:20" ht="12.75" outlineLevel="2">
      <c r="A82" s="2">
        <v>14</v>
      </c>
      <c r="B82" s="2" t="s">
        <v>421</v>
      </c>
      <c r="C82" s="2" t="s">
        <v>309</v>
      </c>
      <c r="D82" s="3">
        <v>27744.73</v>
      </c>
      <c r="E82" s="2" t="s">
        <v>422</v>
      </c>
      <c r="F82" s="2" t="s">
        <v>309</v>
      </c>
      <c r="G82" s="2" t="s">
        <v>263</v>
      </c>
      <c r="H82" s="2">
        <v>100.05</v>
      </c>
      <c r="I82" s="2">
        <f t="shared" si="1"/>
        <v>27644.68</v>
      </c>
      <c r="J82" s="2" t="s">
        <v>45</v>
      </c>
      <c r="K82" s="2" t="s">
        <v>2</v>
      </c>
      <c r="O82" s="51"/>
      <c r="Q82" s="51"/>
      <c r="S82" s="51"/>
      <c r="T82" s="51"/>
    </row>
    <row r="83" spans="1:20" s="44" customFormat="1" ht="12.75" outlineLevel="1">
      <c r="A83" s="41"/>
      <c r="B83" s="41"/>
      <c r="C83" s="41"/>
      <c r="D83" s="42">
        <f>SUBTOTAL(9,D69:D82)</f>
        <v>156178.21000000002</v>
      </c>
      <c r="E83" s="41"/>
      <c r="F83" s="41"/>
      <c r="G83" s="41"/>
      <c r="H83" s="41">
        <f>SUBTOTAL(9,H69:H82)</f>
        <v>515.16</v>
      </c>
      <c r="I83" s="41">
        <f>SUBTOTAL(9,I69:I82)</f>
        <v>155663.05</v>
      </c>
      <c r="J83" s="41"/>
      <c r="K83" s="41" t="s">
        <v>46</v>
      </c>
      <c r="O83" s="56"/>
      <c r="Q83" s="56"/>
      <c r="S83" s="56"/>
      <c r="T83" s="56"/>
    </row>
    <row r="84" spans="1:20" ht="12.75" outlineLevel="2">
      <c r="A84" s="2">
        <v>1</v>
      </c>
      <c r="B84" s="2" t="s">
        <v>423</v>
      </c>
      <c r="C84" s="2" t="s">
        <v>309</v>
      </c>
      <c r="D84" s="3">
        <v>4235.08</v>
      </c>
      <c r="E84" s="2" t="s">
        <v>424</v>
      </c>
      <c r="F84" s="2" t="s">
        <v>425</v>
      </c>
      <c r="G84" s="2" t="s">
        <v>50</v>
      </c>
      <c r="H84" s="2">
        <v>0</v>
      </c>
      <c r="I84" s="12">
        <f>D84-H84</f>
        <v>4235.08</v>
      </c>
      <c r="J84" s="2" t="s">
        <v>47</v>
      </c>
      <c r="K84" s="2" t="s">
        <v>4</v>
      </c>
      <c r="T84" s="23"/>
    </row>
    <row r="85" spans="1:20" s="44" customFormat="1" ht="12.75" outlineLevel="1">
      <c r="A85" s="41"/>
      <c r="B85" s="41"/>
      <c r="C85" s="41"/>
      <c r="D85" s="42">
        <f>SUBTOTAL(9,D84:D84)</f>
        <v>4235.08</v>
      </c>
      <c r="E85" s="41"/>
      <c r="F85" s="41"/>
      <c r="G85" s="41"/>
      <c r="H85" s="41">
        <f>SUBTOTAL(9,H84:H84)</f>
        <v>0</v>
      </c>
      <c r="I85" s="43">
        <f>SUBTOTAL(9,I84:I84)</f>
        <v>4235.08</v>
      </c>
      <c r="J85" s="41"/>
      <c r="K85" s="41" t="s">
        <v>48</v>
      </c>
      <c r="T85" s="57"/>
    </row>
    <row r="86" spans="1:20" s="44" customFormat="1" ht="12.75">
      <c r="A86" s="41"/>
      <c r="B86" s="41"/>
      <c r="C86" s="41"/>
      <c r="D86" s="42">
        <f>SUBTOTAL(9,D8:D84)</f>
        <v>352467.13999999996</v>
      </c>
      <c r="E86" s="41"/>
      <c r="F86" s="41"/>
      <c r="G86" s="41"/>
      <c r="H86" s="41">
        <f>SUBTOTAL(9,H8:H84)</f>
        <v>2467.1400000000003</v>
      </c>
      <c r="I86" s="43">
        <f>SUBTOTAL(9,I8:I84)</f>
        <v>350000</v>
      </c>
      <c r="J86" s="41"/>
      <c r="K86" s="41" t="s">
        <v>49</v>
      </c>
      <c r="T86" s="57"/>
    </row>
    <row r="88" spans="2:21" ht="12.75">
      <c r="B88" s="15"/>
      <c r="C88" s="16"/>
      <c r="D88" s="17"/>
      <c r="E88" s="18"/>
      <c r="F88" s="15"/>
      <c r="G88" s="15"/>
      <c r="I88" s="19"/>
      <c r="J88" s="19"/>
      <c r="K88" s="15" t="s">
        <v>64</v>
      </c>
      <c r="N88" s="23"/>
      <c r="R88" s="23"/>
      <c r="U88" s="23"/>
    </row>
    <row r="89" spans="2:11" ht="12.75">
      <c r="B89" s="15"/>
      <c r="C89" s="15"/>
      <c r="D89" s="17"/>
      <c r="E89" s="18"/>
      <c r="F89" s="15"/>
      <c r="I89" s="19"/>
      <c r="J89" s="19"/>
      <c r="K89" s="15" t="s">
        <v>65</v>
      </c>
    </row>
    <row r="91" ht="12.75">
      <c r="I91" s="23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4"/>
  <sheetViews>
    <sheetView zoomScalePageLayoutView="0" workbookViewId="0" topLeftCell="A1">
      <selection activeCell="P54" sqref="P54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8.00390625" style="4" customWidth="1"/>
    <col min="13" max="16" width="9.140625" style="4" customWidth="1"/>
    <col min="17" max="17" width="10.00390625" style="4" bestFit="1" customWidth="1"/>
    <col min="18" max="16384" width="9.140625" style="4" customWidth="1"/>
  </cols>
  <sheetData>
    <row r="2" spans="2:19" ht="12.75">
      <c r="B2" s="13" t="s">
        <v>18</v>
      </c>
      <c r="C2" s="13"/>
      <c r="M2" s="18"/>
      <c r="N2" s="15"/>
      <c r="O2" s="16"/>
      <c r="P2" s="15"/>
      <c r="Q2" s="19"/>
      <c r="R2" s="19"/>
      <c r="S2" s="15"/>
    </row>
    <row r="3" spans="2:19" ht="12.75">
      <c r="B3" s="13" t="s">
        <v>427</v>
      </c>
      <c r="C3" s="13"/>
      <c r="M3" s="18"/>
      <c r="N3" s="15"/>
      <c r="O3" s="16"/>
      <c r="Q3" s="19"/>
      <c r="R3" s="19"/>
      <c r="S3" s="15"/>
    </row>
    <row r="4" ht="12.75">
      <c r="I4" s="14" t="s">
        <v>19</v>
      </c>
    </row>
    <row r="5" ht="12.75">
      <c r="F5" s="15" t="s">
        <v>428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40" t="s">
        <v>25</v>
      </c>
      <c r="G7" s="9" t="s">
        <v>26</v>
      </c>
      <c r="H7" s="8" t="s">
        <v>27</v>
      </c>
      <c r="I7" s="8" t="s">
        <v>429</v>
      </c>
      <c r="J7" s="7" t="s">
        <v>28</v>
      </c>
      <c r="K7" s="9" t="s">
        <v>29</v>
      </c>
    </row>
    <row r="8" spans="1:11" ht="12.75" outlineLevel="2">
      <c r="A8" s="2">
        <v>1</v>
      </c>
      <c r="B8" s="2" t="s">
        <v>212</v>
      </c>
      <c r="C8" s="2" t="s">
        <v>430</v>
      </c>
      <c r="D8" s="3">
        <v>23596.16</v>
      </c>
      <c r="E8" s="59" t="s">
        <v>124</v>
      </c>
      <c r="F8" s="2" t="s">
        <v>431</v>
      </c>
      <c r="G8" s="2" t="s">
        <v>50</v>
      </c>
      <c r="H8" s="2">
        <v>258.51</v>
      </c>
      <c r="I8" s="12">
        <f aca="true" t="shared" si="0" ref="I8:I13">D8-H8</f>
        <v>23337.65</v>
      </c>
      <c r="J8" s="2" t="s">
        <v>30</v>
      </c>
      <c r="K8" s="2" t="s">
        <v>13</v>
      </c>
    </row>
    <row r="9" spans="1:11" ht="12.75" outlineLevel="2">
      <c r="A9" s="2">
        <v>2</v>
      </c>
      <c r="B9" s="2" t="s">
        <v>214</v>
      </c>
      <c r="C9" s="2" t="s">
        <v>430</v>
      </c>
      <c r="D9" s="3">
        <v>570.67</v>
      </c>
      <c r="E9" s="59" t="s">
        <v>108</v>
      </c>
      <c r="F9" s="2" t="s">
        <v>431</v>
      </c>
      <c r="G9" s="2" t="s">
        <v>50</v>
      </c>
      <c r="H9" s="2">
        <v>0</v>
      </c>
      <c r="I9" s="12">
        <f t="shared" si="0"/>
        <v>570.67</v>
      </c>
      <c r="J9" s="2" t="s">
        <v>30</v>
      </c>
      <c r="K9" s="2" t="s">
        <v>13</v>
      </c>
    </row>
    <row r="10" spans="1:11" ht="12.75" outlineLevel="2">
      <c r="A10" s="2">
        <v>3</v>
      </c>
      <c r="B10" s="2" t="s">
        <v>215</v>
      </c>
      <c r="C10" s="2" t="s">
        <v>430</v>
      </c>
      <c r="D10" s="3">
        <v>1154.9</v>
      </c>
      <c r="E10" s="59" t="s">
        <v>109</v>
      </c>
      <c r="F10" s="2" t="s">
        <v>431</v>
      </c>
      <c r="G10" s="2" t="s">
        <v>50</v>
      </c>
      <c r="H10" s="2">
        <v>0</v>
      </c>
      <c r="I10" s="12">
        <f t="shared" si="0"/>
        <v>1154.9</v>
      </c>
      <c r="J10" s="2" t="s">
        <v>30</v>
      </c>
      <c r="K10" s="2" t="s">
        <v>13</v>
      </c>
    </row>
    <row r="11" spans="1:11" ht="12.75" outlineLevel="2">
      <c r="A11" s="2">
        <v>4</v>
      </c>
      <c r="B11" s="2" t="s">
        <v>213</v>
      </c>
      <c r="C11" s="2" t="s">
        <v>430</v>
      </c>
      <c r="D11" s="3">
        <v>4231.92</v>
      </c>
      <c r="E11" s="59">
        <v>48</v>
      </c>
      <c r="F11" s="2" t="s">
        <v>431</v>
      </c>
      <c r="G11" s="2" t="s">
        <v>50</v>
      </c>
      <c r="H11" s="2">
        <v>124.8</v>
      </c>
      <c r="I11" s="12">
        <f t="shared" si="0"/>
        <v>4107.12</v>
      </c>
      <c r="J11" s="2" t="s">
        <v>30</v>
      </c>
      <c r="K11" s="2" t="s">
        <v>13</v>
      </c>
    </row>
    <row r="12" spans="1:11" ht="12.75" outlineLevel="2">
      <c r="A12" s="2">
        <v>5</v>
      </c>
      <c r="B12" s="2" t="s">
        <v>216</v>
      </c>
      <c r="C12" s="2" t="s">
        <v>430</v>
      </c>
      <c r="D12" s="3">
        <v>211.59</v>
      </c>
      <c r="E12" s="59">
        <v>49</v>
      </c>
      <c r="F12" s="2" t="s">
        <v>431</v>
      </c>
      <c r="G12" s="2" t="s">
        <v>50</v>
      </c>
      <c r="H12" s="2">
        <v>0</v>
      </c>
      <c r="I12" s="12">
        <f t="shared" si="0"/>
        <v>211.59</v>
      </c>
      <c r="J12" s="2" t="s">
        <v>30</v>
      </c>
      <c r="K12" s="2" t="s">
        <v>13</v>
      </c>
    </row>
    <row r="13" spans="1:11" ht="12.75" outlineLevel="2">
      <c r="A13" s="2">
        <v>6</v>
      </c>
      <c r="B13" s="2" t="s">
        <v>217</v>
      </c>
      <c r="C13" s="2" t="s">
        <v>430</v>
      </c>
      <c r="D13" s="3">
        <v>25.65</v>
      </c>
      <c r="E13" s="59">
        <v>50</v>
      </c>
      <c r="F13" s="2" t="s">
        <v>431</v>
      </c>
      <c r="G13" s="2" t="s">
        <v>50</v>
      </c>
      <c r="H13" s="2">
        <v>0</v>
      </c>
      <c r="I13" s="12">
        <f t="shared" si="0"/>
        <v>25.65</v>
      </c>
      <c r="J13" s="2" t="s">
        <v>30</v>
      </c>
      <c r="K13" s="2" t="s">
        <v>13</v>
      </c>
    </row>
    <row r="14" spans="1:11" s="44" customFormat="1" ht="12.75" outlineLevel="1">
      <c r="A14" s="41"/>
      <c r="B14" s="41"/>
      <c r="C14" s="41"/>
      <c r="D14" s="42">
        <f>SUBTOTAL(9,D8:D13)</f>
        <v>29790.890000000003</v>
      </c>
      <c r="E14" s="58"/>
      <c r="F14" s="41"/>
      <c r="G14" s="41"/>
      <c r="H14" s="41">
        <f>SUBTOTAL(9,H8:H13)</f>
        <v>383.31</v>
      </c>
      <c r="I14" s="43">
        <f>SUBTOTAL(9,I8:I13)</f>
        <v>29407.58</v>
      </c>
      <c r="J14" s="41"/>
      <c r="K14" s="41" t="s">
        <v>31</v>
      </c>
    </row>
    <row r="15" spans="1:11" ht="12.75" outlineLevel="2">
      <c r="A15" s="2">
        <v>1</v>
      </c>
      <c r="B15" s="2" t="s">
        <v>432</v>
      </c>
      <c r="C15" s="2" t="s">
        <v>430</v>
      </c>
      <c r="D15" s="3">
        <v>8553.35</v>
      </c>
      <c r="E15" s="59" t="s">
        <v>114</v>
      </c>
      <c r="F15" s="2" t="s">
        <v>430</v>
      </c>
      <c r="G15" s="2" t="s">
        <v>50</v>
      </c>
      <c r="H15" s="2">
        <v>0</v>
      </c>
      <c r="I15" s="12">
        <f>D15-H15</f>
        <v>8553.35</v>
      </c>
      <c r="J15" s="2" t="s">
        <v>32</v>
      </c>
      <c r="K15" s="2" t="s">
        <v>14</v>
      </c>
    </row>
    <row r="16" spans="1:11" ht="12.75" outlineLevel="2">
      <c r="A16" s="2">
        <v>2</v>
      </c>
      <c r="B16" s="2" t="s">
        <v>433</v>
      </c>
      <c r="C16" s="2" t="s">
        <v>430</v>
      </c>
      <c r="D16" s="3">
        <v>6146.84</v>
      </c>
      <c r="E16" s="59" t="s">
        <v>115</v>
      </c>
      <c r="F16" s="2" t="s">
        <v>430</v>
      </c>
      <c r="G16" s="2" t="s">
        <v>50</v>
      </c>
      <c r="H16" s="2">
        <v>0</v>
      </c>
      <c r="I16" s="12">
        <f>D16-H16</f>
        <v>6146.84</v>
      </c>
      <c r="J16" s="2" t="s">
        <v>32</v>
      </c>
      <c r="K16" s="2" t="s">
        <v>14</v>
      </c>
    </row>
    <row r="17" spans="1:11" ht="12.75" outlineLevel="2">
      <c r="A17" s="2">
        <v>3</v>
      </c>
      <c r="B17" s="2" t="s">
        <v>434</v>
      </c>
      <c r="C17" s="2" t="s">
        <v>430</v>
      </c>
      <c r="D17" s="3">
        <v>178.2</v>
      </c>
      <c r="E17" s="59" t="s">
        <v>149</v>
      </c>
      <c r="F17" s="2" t="s">
        <v>430</v>
      </c>
      <c r="G17" s="2" t="s">
        <v>50</v>
      </c>
      <c r="H17" s="2">
        <v>0</v>
      </c>
      <c r="I17" s="12">
        <f>D17-H17</f>
        <v>178.2</v>
      </c>
      <c r="J17" s="2" t="s">
        <v>32</v>
      </c>
      <c r="K17" s="2" t="s">
        <v>14</v>
      </c>
    </row>
    <row r="18" spans="1:11" ht="12.75" outlineLevel="2">
      <c r="A18" s="2">
        <v>4</v>
      </c>
      <c r="B18" s="2" t="s">
        <v>435</v>
      </c>
      <c r="C18" s="2" t="s">
        <v>430</v>
      </c>
      <c r="D18" s="3">
        <v>14927.56</v>
      </c>
      <c r="E18" s="59" t="s">
        <v>116</v>
      </c>
      <c r="F18" s="2" t="s">
        <v>430</v>
      </c>
      <c r="G18" s="2" t="s">
        <v>50</v>
      </c>
      <c r="H18" s="2">
        <v>0</v>
      </c>
      <c r="I18" s="12">
        <f>D18-H18</f>
        <v>14927.56</v>
      </c>
      <c r="J18" s="2" t="s">
        <v>32</v>
      </c>
      <c r="K18" s="2" t="s">
        <v>14</v>
      </c>
    </row>
    <row r="19" spans="1:11" s="44" customFormat="1" ht="12.75" outlineLevel="1">
      <c r="A19" s="41"/>
      <c r="B19" s="41"/>
      <c r="C19" s="41"/>
      <c r="D19" s="42">
        <f>SUBTOTAL(9,D15:D18)</f>
        <v>29805.95</v>
      </c>
      <c r="E19" s="58"/>
      <c r="F19" s="41"/>
      <c r="G19" s="41"/>
      <c r="H19" s="41">
        <f>SUBTOTAL(9,H15:H18)</f>
        <v>0</v>
      </c>
      <c r="I19" s="43">
        <f>SUBTOTAL(9,I15:I18)</f>
        <v>29805.95</v>
      </c>
      <c r="J19" s="41"/>
      <c r="K19" s="41" t="s">
        <v>33</v>
      </c>
    </row>
    <row r="20" spans="1:11" ht="12.75" outlineLevel="2">
      <c r="A20" s="2">
        <v>1</v>
      </c>
      <c r="B20" s="2" t="s">
        <v>436</v>
      </c>
      <c r="C20" s="2" t="s">
        <v>430</v>
      </c>
      <c r="D20" s="3">
        <v>4235.08</v>
      </c>
      <c r="E20" s="59" t="s">
        <v>112</v>
      </c>
      <c r="F20" s="2" t="s">
        <v>431</v>
      </c>
      <c r="G20" s="2" t="s">
        <v>50</v>
      </c>
      <c r="H20" s="2">
        <v>0</v>
      </c>
      <c r="I20" s="12">
        <f>D20-H20</f>
        <v>4235.08</v>
      </c>
      <c r="J20" s="2" t="s">
        <v>34</v>
      </c>
      <c r="K20" s="2" t="s">
        <v>15</v>
      </c>
    </row>
    <row r="21" spans="1:11" s="44" customFormat="1" ht="12.75" outlineLevel="1">
      <c r="A21" s="41"/>
      <c r="B21" s="41"/>
      <c r="C21" s="41"/>
      <c r="D21" s="42">
        <f>SUBTOTAL(9,D20:D20)</f>
        <v>4235.08</v>
      </c>
      <c r="E21" s="58"/>
      <c r="F21" s="41"/>
      <c r="G21" s="41"/>
      <c r="H21" s="41">
        <f>SUBTOTAL(9,H20:H20)</f>
        <v>0</v>
      </c>
      <c r="I21" s="43">
        <f>SUBTOTAL(9,I20:I20)</f>
        <v>4235.08</v>
      </c>
      <c r="J21" s="41"/>
      <c r="K21" s="41" t="s">
        <v>35</v>
      </c>
    </row>
    <row r="22" spans="1:11" ht="12.75" outlineLevel="2">
      <c r="A22" s="2">
        <v>1</v>
      </c>
      <c r="B22" s="2" t="s">
        <v>437</v>
      </c>
      <c r="C22" s="2" t="s">
        <v>430</v>
      </c>
      <c r="D22" s="3">
        <v>2953.2</v>
      </c>
      <c r="E22" s="59" t="s">
        <v>129</v>
      </c>
      <c r="F22" s="2" t="s">
        <v>284</v>
      </c>
      <c r="G22" s="2" t="s">
        <v>50</v>
      </c>
      <c r="H22" s="2">
        <v>0</v>
      </c>
      <c r="I22" s="12">
        <f>D22-H22</f>
        <v>2953.2</v>
      </c>
      <c r="J22" s="2" t="s">
        <v>36</v>
      </c>
      <c r="K22" s="2" t="s">
        <v>16</v>
      </c>
    </row>
    <row r="23" spans="1:11" s="44" customFormat="1" ht="12.75" outlineLevel="1">
      <c r="A23" s="41"/>
      <c r="B23" s="41"/>
      <c r="C23" s="41"/>
      <c r="D23" s="42">
        <f>SUBTOTAL(9,D22:D22)</f>
        <v>2953.2</v>
      </c>
      <c r="E23" s="58"/>
      <c r="F23" s="41"/>
      <c r="G23" s="41"/>
      <c r="H23" s="41">
        <f>SUBTOTAL(9,H22:H22)</f>
        <v>0</v>
      </c>
      <c r="I23" s="43">
        <f>SUBTOTAL(9,I22:I22)</f>
        <v>2953.2</v>
      </c>
      <c r="J23" s="41"/>
      <c r="K23" s="41" t="s">
        <v>37</v>
      </c>
    </row>
    <row r="24" spans="1:11" ht="12.75" outlineLevel="2">
      <c r="A24" s="2">
        <v>1</v>
      </c>
      <c r="B24" s="2" t="s">
        <v>438</v>
      </c>
      <c r="C24" s="2" t="s">
        <v>430</v>
      </c>
      <c r="D24" s="3">
        <v>11459.2</v>
      </c>
      <c r="E24" s="59" t="s">
        <v>126</v>
      </c>
      <c r="F24" s="2" t="s">
        <v>284</v>
      </c>
      <c r="G24" s="2" t="s">
        <v>50</v>
      </c>
      <c r="H24" s="2">
        <v>0</v>
      </c>
      <c r="I24" s="12">
        <f>D24-H24</f>
        <v>11459.2</v>
      </c>
      <c r="J24" s="2" t="s">
        <v>66</v>
      </c>
      <c r="K24" s="2" t="s">
        <v>53</v>
      </c>
    </row>
    <row r="25" spans="1:11" s="44" customFormat="1" ht="12.75" outlineLevel="1">
      <c r="A25" s="41"/>
      <c r="B25" s="41"/>
      <c r="C25" s="41"/>
      <c r="D25" s="42">
        <f>SUBTOTAL(9,D24:D24)</f>
        <v>11459.2</v>
      </c>
      <c r="E25" s="58"/>
      <c r="F25" s="41"/>
      <c r="G25" s="41"/>
      <c r="H25" s="41">
        <f>SUBTOTAL(9,H24:H24)</f>
        <v>0</v>
      </c>
      <c r="I25" s="43">
        <f>SUBTOTAL(9,I24:I24)</f>
        <v>11459.2</v>
      </c>
      <c r="J25" s="41"/>
      <c r="K25" s="41" t="s">
        <v>67</v>
      </c>
    </row>
    <row r="26" spans="1:11" ht="12.75" outlineLevel="2">
      <c r="A26" s="2">
        <v>1</v>
      </c>
      <c r="B26" s="2" t="s">
        <v>439</v>
      </c>
      <c r="C26" s="2" t="s">
        <v>430</v>
      </c>
      <c r="D26" s="3">
        <v>5664.08</v>
      </c>
      <c r="E26" s="59" t="s">
        <v>134</v>
      </c>
      <c r="F26" s="2" t="s">
        <v>440</v>
      </c>
      <c r="G26" s="2" t="s">
        <v>50</v>
      </c>
      <c r="H26" s="2">
        <v>0</v>
      </c>
      <c r="I26" s="12">
        <f>D26-H26</f>
        <v>5664.08</v>
      </c>
      <c r="J26" s="2" t="s">
        <v>51</v>
      </c>
      <c r="K26" s="2" t="s">
        <v>0</v>
      </c>
    </row>
    <row r="27" spans="1:11" s="44" customFormat="1" ht="12.75" outlineLevel="1">
      <c r="A27" s="41"/>
      <c r="B27" s="41"/>
      <c r="C27" s="41"/>
      <c r="D27" s="42">
        <f>SUBTOTAL(9,D26:D26)</f>
        <v>5664.08</v>
      </c>
      <c r="E27" s="58"/>
      <c r="F27" s="41"/>
      <c r="G27" s="41"/>
      <c r="H27" s="41">
        <f>SUBTOTAL(9,H26:H26)</f>
        <v>0</v>
      </c>
      <c r="I27" s="43">
        <f>SUBTOTAL(9,I26:I26)</f>
        <v>5664.08</v>
      </c>
      <c r="J27" s="41"/>
      <c r="K27" s="41" t="s">
        <v>52</v>
      </c>
    </row>
    <row r="28" spans="1:11" ht="12.75" outlineLevel="2">
      <c r="A28" s="2">
        <v>1</v>
      </c>
      <c r="B28" s="2" t="s">
        <v>441</v>
      </c>
      <c r="C28" s="2" t="s">
        <v>309</v>
      </c>
      <c r="D28" s="3">
        <v>3094.24</v>
      </c>
      <c r="E28" s="59" t="s">
        <v>442</v>
      </c>
      <c r="F28" s="2" t="s">
        <v>309</v>
      </c>
      <c r="G28" s="2" t="s">
        <v>50</v>
      </c>
      <c r="H28" s="2">
        <v>0</v>
      </c>
      <c r="I28" s="12">
        <f aca="true" t="shared" si="1" ref="I28:I33">D28-H28</f>
        <v>3094.24</v>
      </c>
      <c r="J28" s="2" t="s">
        <v>38</v>
      </c>
      <c r="K28" s="2" t="s">
        <v>1</v>
      </c>
    </row>
    <row r="29" spans="1:11" ht="12.75" outlineLevel="2">
      <c r="A29" s="2">
        <v>2</v>
      </c>
      <c r="B29" s="2" t="s">
        <v>443</v>
      </c>
      <c r="C29" s="2" t="s">
        <v>444</v>
      </c>
      <c r="D29" s="3">
        <v>9669.5</v>
      </c>
      <c r="E29" s="59" t="s">
        <v>146</v>
      </c>
      <c r="F29" s="2" t="s">
        <v>445</v>
      </c>
      <c r="G29" s="2" t="s">
        <v>50</v>
      </c>
      <c r="H29" s="2">
        <v>0</v>
      </c>
      <c r="I29" s="12">
        <f t="shared" si="1"/>
        <v>9669.5</v>
      </c>
      <c r="J29" s="2" t="s">
        <v>38</v>
      </c>
      <c r="K29" s="2" t="s">
        <v>1</v>
      </c>
    </row>
    <row r="30" spans="1:11" ht="12.75" outlineLevel="2">
      <c r="A30" s="2">
        <v>3</v>
      </c>
      <c r="B30" s="2" t="s">
        <v>446</v>
      </c>
      <c r="C30" s="2" t="s">
        <v>430</v>
      </c>
      <c r="D30" s="3">
        <v>6188.48</v>
      </c>
      <c r="E30" s="59" t="s">
        <v>158</v>
      </c>
      <c r="F30" s="2" t="s">
        <v>431</v>
      </c>
      <c r="G30" s="2" t="s">
        <v>50</v>
      </c>
      <c r="H30" s="2">
        <v>77.36</v>
      </c>
      <c r="I30" s="12">
        <f t="shared" si="1"/>
        <v>6111.12</v>
      </c>
      <c r="J30" s="2" t="s">
        <v>38</v>
      </c>
      <c r="K30" s="2" t="s">
        <v>1</v>
      </c>
    </row>
    <row r="31" spans="1:11" ht="12.75" outlineLevel="2">
      <c r="A31" s="2">
        <v>4</v>
      </c>
      <c r="B31" s="2" t="s">
        <v>447</v>
      </c>
      <c r="C31" s="2" t="s">
        <v>430</v>
      </c>
      <c r="D31" s="3">
        <v>959.25</v>
      </c>
      <c r="E31" s="59" t="s">
        <v>159</v>
      </c>
      <c r="F31" s="2" t="s">
        <v>431</v>
      </c>
      <c r="G31" s="2" t="s">
        <v>50</v>
      </c>
      <c r="H31" s="2">
        <v>32.02</v>
      </c>
      <c r="I31" s="12">
        <f t="shared" si="1"/>
        <v>927.23</v>
      </c>
      <c r="J31" s="2" t="s">
        <v>38</v>
      </c>
      <c r="K31" s="2" t="s">
        <v>1</v>
      </c>
    </row>
    <row r="32" spans="1:11" ht="12.75" outlineLevel="2">
      <c r="A32" s="2">
        <v>5</v>
      </c>
      <c r="B32" s="2" t="s">
        <v>448</v>
      </c>
      <c r="C32" s="2" t="s">
        <v>430</v>
      </c>
      <c r="D32" s="3">
        <v>386.78</v>
      </c>
      <c r="E32" s="59" t="s">
        <v>160</v>
      </c>
      <c r="F32" s="2" t="s">
        <v>431</v>
      </c>
      <c r="G32" s="2" t="s">
        <v>50</v>
      </c>
      <c r="H32" s="2">
        <v>0</v>
      </c>
      <c r="I32" s="12">
        <f t="shared" si="1"/>
        <v>386.78</v>
      </c>
      <c r="J32" s="2" t="s">
        <v>38</v>
      </c>
      <c r="K32" s="2" t="s">
        <v>1</v>
      </c>
    </row>
    <row r="33" spans="1:11" ht="12.75" outlineLevel="2">
      <c r="A33" s="2">
        <v>6</v>
      </c>
      <c r="B33" s="2" t="s">
        <v>449</v>
      </c>
      <c r="C33" s="2" t="s">
        <v>430</v>
      </c>
      <c r="D33" s="3">
        <v>122.32</v>
      </c>
      <c r="E33" s="59" t="s">
        <v>140</v>
      </c>
      <c r="F33" s="2" t="s">
        <v>431</v>
      </c>
      <c r="G33" s="2" t="s">
        <v>50</v>
      </c>
      <c r="H33" s="2">
        <v>0</v>
      </c>
      <c r="I33" s="12">
        <f t="shared" si="1"/>
        <v>122.32</v>
      </c>
      <c r="J33" s="2" t="s">
        <v>38</v>
      </c>
      <c r="K33" s="2" t="s">
        <v>1</v>
      </c>
    </row>
    <row r="34" spans="1:11" s="44" customFormat="1" ht="12.75" outlineLevel="1">
      <c r="A34" s="41"/>
      <c r="B34" s="41"/>
      <c r="C34" s="41"/>
      <c r="D34" s="42">
        <f>SUBTOTAL(9,D28:D33)</f>
        <v>20420.57</v>
      </c>
      <c r="E34" s="58"/>
      <c r="F34" s="41"/>
      <c r="G34" s="41"/>
      <c r="H34" s="41">
        <f>SUBTOTAL(9,H28:H33)</f>
        <v>109.38</v>
      </c>
      <c r="I34" s="43">
        <f>SUBTOTAL(9,I28:I33)</f>
        <v>20311.19</v>
      </c>
      <c r="J34" s="41"/>
      <c r="K34" s="41" t="s">
        <v>39</v>
      </c>
    </row>
    <row r="35" spans="1:11" ht="12.75" outlineLevel="2">
      <c r="A35" s="2">
        <v>1</v>
      </c>
      <c r="B35" s="2" t="s">
        <v>135</v>
      </c>
      <c r="C35" s="2" t="s">
        <v>430</v>
      </c>
      <c r="D35" s="3">
        <v>8464.87</v>
      </c>
      <c r="E35" s="59" t="s">
        <v>130</v>
      </c>
      <c r="F35" s="2" t="s">
        <v>284</v>
      </c>
      <c r="G35" s="2" t="s">
        <v>50</v>
      </c>
      <c r="H35" s="2">
        <v>273.07</v>
      </c>
      <c r="I35" s="12">
        <f>D35-H35</f>
        <v>8191.800000000001</v>
      </c>
      <c r="J35" s="2" t="s">
        <v>220</v>
      </c>
      <c r="K35" s="2" t="s">
        <v>221</v>
      </c>
    </row>
    <row r="36" spans="1:11" ht="12.75" outlineLevel="2">
      <c r="A36" s="2">
        <v>2</v>
      </c>
      <c r="B36" s="2" t="s">
        <v>134</v>
      </c>
      <c r="C36" s="2" t="s">
        <v>430</v>
      </c>
      <c r="D36" s="3">
        <v>1731.24</v>
      </c>
      <c r="E36" s="59" t="s">
        <v>131</v>
      </c>
      <c r="F36" s="2" t="s">
        <v>284</v>
      </c>
      <c r="G36" s="2" t="s">
        <v>50</v>
      </c>
      <c r="H36" s="2">
        <v>0</v>
      </c>
      <c r="I36" s="12">
        <f>D36-H36</f>
        <v>1731.24</v>
      </c>
      <c r="J36" s="2" t="s">
        <v>220</v>
      </c>
      <c r="K36" s="2" t="s">
        <v>221</v>
      </c>
    </row>
    <row r="37" spans="1:11" s="44" customFormat="1" ht="12.75" outlineLevel="1">
      <c r="A37" s="41"/>
      <c r="B37" s="41"/>
      <c r="C37" s="41"/>
      <c r="D37" s="42">
        <f>SUBTOTAL(9,D35:D36)</f>
        <v>10196.11</v>
      </c>
      <c r="E37" s="58"/>
      <c r="F37" s="41"/>
      <c r="G37" s="41"/>
      <c r="H37" s="41">
        <f>SUBTOTAL(9,H35:H36)</f>
        <v>273.07</v>
      </c>
      <c r="I37" s="43">
        <f>SUBTOTAL(9,I35:I36)</f>
        <v>9923.04</v>
      </c>
      <c r="J37" s="41"/>
      <c r="K37" s="41" t="s">
        <v>222</v>
      </c>
    </row>
    <row r="38" spans="1:11" ht="12.75" outlineLevel="2">
      <c r="A38" s="2">
        <v>1</v>
      </c>
      <c r="B38" s="2" t="s">
        <v>450</v>
      </c>
      <c r="C38" s="2" t="s">
        <v>451</v>
      </c>
      <c r="D38" s="3">
        <v>3426.01</v>
      </c>
      <c r="E38" s="59" t="s">
        <v>82</v>
      </c>
      <c r="F38" s="2" t="s">
        <v>451</v>
      </c>
      <c r="G38" s="2" t="s">
        <v>50</v>
      </c>
      <c r="H38" s="2">
        <v>0</v>
      </c>
      <c r="I38" s="12">
        <f>D38-H38</f>
        <v>3426.01</v>
      </c>
      <c r="J38" s="2" t="s">
        <v>40</v>
      </c>
      <c r="K38" s="2" t="s">
        <v>3</v>
      </c>
    </row>
    <row r="39" spans="1:11" ht="12.75" outlineLevel="2">
      <c r="A39" s="2">
        <v>2</v>
      </c>
      <c r="B39" s="2" t="s">
        <v>452</v>
      </c>
      <c r="C39" s="2" t="s">
        <v>430</v>
      </c>
      <c r="D39" s="3">
        <v>2397.87</v>
      </c>
      <c r="E39" s="59" t="s">
        <v>161</v>
      </c>
      <c r="F39" s="2" t="s">
        <v>453</v>
      </c>
      <c r="G39" s="2" t="s">
        <v>50</v>
      </c>
      <c r="H39" s="2">
        <v>0</v>
      </c>
      <c r="I39" s="12">
        <f>D39-H39</f>
        <v>2397.87</v>
      </c>
      <c r="J39" s="2" t="s">
        <v>40</v>
      </c>
      <c r="K39" s="2" t="s">
        <v>3</v>
      </c>
    </row>
    <row r="40" spans="1:11" s="44" customFormat="1" ht="12.75" outlineLevel="1">
      <c r="A40" s="41"/>
      <c r="B40" s="41"/>
      <c r="C40" s="41"/>
      <c r="D40" s="42">
        <f>SUBTOTAL(9,D38:D39)</f>
        <v>5823.88</v>
      </c>
      <c r="E40" s="58"/>
      <c r="F40" s="41"/>
      <c r="G40" s="41"/>
      <c r="H40" s="41">
        <f>SUBTOTAL(9,H38:H39)</f>
        <v>0</v>
      </c>
      <c r="I40" s="43">
        <f>SUBTOTAL(9,I38:I39)</f>
        <v>5823.88</v>
      </c>
      <c r="J40" s="41"/>
      <c r="K40" s="41" t="s">
        <v>41</v>
      </c>
    </row>
    <row r="41" spans="1:11" ht="12.75" outlineLevel="2">
      <c r="A41" s="2">
        <v>1</v>
      </c>
      <c r="B41" s="2" t="s">
        <v>454</v>
      </c>
      <c r="C41" s="2" t="s">
        <v>430</v>
      </c>
      <c r="D41" s="3">
        <v>769.44</v>
      </c>
      <c r="E41" s="59" t="s">
        <v>153</v>
      </c>
      <c r="F41" s="2" t="s">
        <v>455</v>
      </c>
      <c r="G41" s="2" t="s">
        <v>50</v>
      </c>
      <c r="H41" s="2">
        <v>0</v>
      </c>
      <c r="I41" s="12">
        <f>D41-H41</f>
        <v>769.44</v>
      </c>
      <c r="J41" s="2" t="s">
        <v>83</v>
      </c>
      <c r="K41" s="2" t="s">
        <v>89</v>
      </c>
    </row>
    <row r="42" spans="1:11" s="44" customFormat="1" ht="12.75" outlineLevel="1">
      <c r="A42" s="41"/>
      <c r="B42" s="41"/>
      <c r="C42" s="41"/>
      <c r="D42" s="42">
        <f>SUBTOTAL(9,D41:D41)</f>
        <v>769.44</v>
      </c>
      <c r="E42" s="58"/>
      <c r="F42" s="41"/>
      <c r="G42" s="41"/>
      <c r="H42" s="41">
        <f>SUBTOTAL(9,H41:H41)</f>
        <v>0</v>
      </c>
      <c r="I42" s="43">
        <f>SUBTOTAL(9,I41:I41)</f>
        <v>769.44</v>
      </c>
      <c r="J42" s="41"/>
      <c r="K42" s="41" t="s">
        <v>90</v>
      </c>
    </row>
    <row r="43" spans="1:11" ht="12.75" outlineLevel="2">
      <c r="A43" s="2">
        <v>1</v>
      </c>
      <c r="B43" s="2" t="s">
        <v>456</v>
      </c>
      <c r="C43" s="2" t="s">
        <v>309</v>
      </c>
      <c r="D43" s="3">
        <v>25555.33</v>
      </c>
      <c r="E43" s="59" t="s">
        <v>457</v>
      </c>
      <c r="F43" s="2" t="s">
        <v>341</v>
      </c>
      <c r="G43" s="2" t="s">
        <v>50</v>
      </c>
      <c r="H43" s="2">
        <v>0</v>
      </c>
      <c r="I43" s="12">
        <f aca="true" t="shared" si="2" ref="I43:I50">D43-H43</f>
        <v>25555.33</v>
      </c>
      <c r="J43" s="2" t="s">
        <v>42</v>
      </c>
      <c r="K43" s="2" t="s">
        <v>12</v>
      </c>
    </row>
    <row r="44" spans="1:11" ht="12.75" outlineLevel="2">
      <c r="A44" s="2">
        <v>2</v>
      </c>
      <c r="B44" s="2" t="s">
        <v>458</v>
      </c>
      <c r="C44" s="2" t="s">
        <v>445</v>
      </c>
      <c r="D44" s="3">
        <v>1194.64</v>
      </c>
      <c r="E44" s="59" t="s">
        <v>148</v>
      </c>
      <c r="F44" s="2" t="s">
        <v>445</v>
      </c>
      <c r="G44" s="2" t="s">
        <v>50</v>
      </c>
      <c r="H44" s="2">
        <v>0</v>
      </c>
      <c r="I44" s="12">
        <f t="shared" si="2"/>
        <v>1194.64</v>
      </c>
      <c r="J44" s="2" t="s">
        <v>42</v>
      </c>
      <c r="K44" s="2" t="s">
        <v>12</v>
      </c>
    </row>
    <row r="45" spans="1:11" ht="12.75" outlineLevel="2">
      <c r="A45" s="2">
        <v>3</v>
      </c>
      <c r="B45" s="2" t="s">
        <v>459</v>
      </c>
      <c r="C45" s="2" t="s">
        <v>460</v>
      </c>
      <c r="D45" s="3">
        <v>23688.81</v>
      </c>
      <c r="E45" s="59" t="s">
        <v>120</v>
      </c>
      <c r="F45" s="2" t="s">
        <v>430</v>
      </c>
      <c r="G45" s="2" t="s">
        <v>50</v>
      </c>
      <c r="H45" s="2">
        <v>0</v>
      </c>
      <c r="I45" s="12">
        <f t="shared" si="2"/>
        <v>23688.81</v>
      </c>
      <c r="J45" s="2" t="s">
        <v>42</v>
      </c>
      <c r="K45" s="2" t="s">
        <v>12</v>
      </c>
    </row>
    <row r="46" spans="1:11" ht="12.75" outlineLevel="2">
      <c r="A46" s="2">
        <v>4</v>
      </c>
      <c r="B46" s="2" t="s">
        <v>461</v>
      </c>
      <c r="C46" s="2" t="s">
        <v>430</v>
      </c>
      <c r="D46" s="3">
        <v>248.67</v>
      </c>
      <c r="E46" s="59" t="s">
        <v>127</v>
      </c>
      <c r="F46" s="2" t="s">
        <v>284</v>
      </c>
      <c r="G46" s="2" t="s">
        <v>50</v>
      </c>
      <c r="H46" s="2">
        <v>0</v>
      </c>
      <c r="I46" s="12">
        <f t="shared" si="2"/>
        <v>248.67</v>
      </c>
      <c r="J46" s="2" t="s">
        <v>42</v>
      </c>
      <c r="K46" s="2" t="s">
        <v>12</v>
      </c>
    </row>
    <row r="47" spans="1:11" ht="12.75" outlineLevel="2">
      <c r="A47" s="2">
        <v>5</v>
      </c>
      <c r="B47" s="2" t="s">
        <v>462</v>
      </c>
      <c r="C47" s="2" t="s">
        <v>430</v>
      </c>
      <c r="D47" s="3">
        <v>248.64</v>
      </c>
      <c r="E47" s="59" t="s">
        <v>128</v>
      </c>
      <c r="F47" s="2" t="s">
        <v>284</v>
      </c>
      <c r="G47" s="2" t="s">
        <v>50</v>
      </c>
      <c r="H47" s="2">
        <v>0</v>
      </c>
      <c r="I47" s="12">
        <f t="shared" si="2"/>
        <v>248.64</v>
      </c>
      <c r="J47" s="2" t="s">
        <v>42</v>
      </c>
      <c r="K47" s="2" t="s">
        <v>12</v>
      </c>
    </row>
    <row r="48" spans="1:11" ht="12.75" outlineLevel="2">
      <c r="A48" s="2">
        <v>6</v>
      </c>
      <c r="B48" s="2" t="s">
        <v>463</v>
      </c>
      <c r="C48" s="2" t="s">
        <v>430</v>
      </c>
      <c r="D48" s="3">
        <v>26761.58</v>
      </c>
      <c r="E48" s="59" t="s">
        <v>137</v>
      </c>
      <c r="F48" s="2" t="s">
        <v>455</v>
      </c>
      <c r="G48" s="2" t="s">
        <v>50</v>
      </c>
      <c r="H48" s="2">
        <v>0</v>
      </c>
      <c r="I48" s="12">
        <f t="shared" si="2"/>
        <v>26761.58</v>
      </c>
      <c r="J48" s="2" t="s">
        <v>42</v>
      </c>
      <c r="K48" s="2" t="s">
        <v>12</v>
      </c>
    </row>
    <row r="49" spans="1:11" ht="12.75" outlineLevel="2">
      <c r="A49" s="2">
        <v>7</v>
      </c>
      <c r="B49" s="2" t="s">
        <v>464</v>
      </c>
      <c r="C49" s="2" t="s">
        <v>430</v>
      </c>
      <c r="D49" s="3">
        <v>1068.34</v>
      </c>
      <c r="E49" s="59" t="s">
        <v>122</v>
      </c>
      <c r="F49" s="2" t="s">
        <v>455</v>
      </c>
      <c r="G49" s="2" t="s">
        <v>50</v>
      </c>
      <c r="H49" s="2">
        <v>0</v>
      </c>
      <c r="I49" s="12">
        <f t="shared" si="2"/>
        <v>1068.34</v>
      </c>
      <c r="J49" s="2" t="s">
        <v>42</v>
      </c>
      <c r="K49" s="2" t="s">
        <v>12</v>
      </c>
    </row>
    <row r="50" spans="1:11" ht="12.75" outlineLevel="2">
      <c r="A50" s="2">
        <v>8</v>
      </c>
      <c r="B50" s="2">
        <v>320230122</v>
      </c>
      <c r="C50" s="54">
        <v>44977</v>
      </c>
      <c r="D50" s="3">
        <v>38673.02</v>
      </c>
      <c r="E50" s="59"/>
      <c r="F50" s="2"/>
      <c r="G50" s="2" t="s">
        <v>50</v>
      </c>
      <c r="H50" s="2"/>
      <c r="I50" s="12">
        <f t="shared" si="2"/>
        <v>38673.02</v>
      </c>
      <c r="J50" s="2" t="s">
        <v>42</v>
      </c>
      <c r="K50" s="2" t="s">
        <v>12</v>
      </c>
    </row>
    <row r="51" spans="1:11" s="44" customFormat="1" ht="12.75" outlineLevel="1">
      <c r="A51" s="41"/>
      <c r="B51" s="41"/>
      <c r="C51" s="41"/>
      <c r="D51" s="42">
        <f>SUBTOTAL(9,D43:D50)</f>
        <v>117439.03</v>
      </c>
      <c r="E51" s="58"/>
      <c r="F51" s="41"/>
      <c r="G51" s="41"/>
      <c r="H51" s="41">
        <f>SUBTOTAL(9,H43:H49)</f>
        <v>0</v>
      </c>
      <c r="I51" s="43">
        <f>SUBTOTAL(9,I43:I50)</f>
        <v>117439.03</v>
      </c>
      <c r="J51" s="41"/>
      <c r="K51" s="41" t="s">
        <v>95</v>
      </c>
    </row>
    <row r="52" spans="1:11" ht="12.75" outlineLevel="2">
      <c r="A52" s="2">
        <v>1</v>
      </c>
      <c r="B52" s="2" t="s">
        <v>465</v>
      </c>
      <c r="C52" s="2" t="s">
        <v>430</v>
      </c>
      <c r="D52" s="3">
        <v>1923.6</v>
      </c>
      <c r="E52" s="59" t="s">
        <v>113</v>
      </c>
      <c r="F52" s="2" t="s">
        <v>431</v>
      </c>
      <c r="G52" s="2" t="s">
        <v>50</v>
      </c>
      <c r="H52" s="2">
        <v>76.33</v>
      </c>
      <c r="I52" s="12">
        <f>D52-H52</f>
        <v>1847.27</v>
      </c>
      <c r="J52" s="2" t="s">
        <v>43</v>
      </c>
      <c r="K52" s="2" t="s">
        <v>6</v>
      </c>
    </row>
    <row r="53" spans="1:11" ht="12.75" outlineLevel="2">
      <c r="A53" s="2">
        <v>2</v>
      </c>
      <c r="B53" s="2" t="s">
        <v>466</v>
      </c>
      <c r="C53" s="2" t="s">
        <v>430</v>
      </c>
      <c r="D53" s="3">
        <v>128.24</v>
      </c>
      <c r="E53" s="59" t="s">
        <v>125</v>
      </c>
      <c r="F53" s="2" t="s">
        <v>431</v>
      </c>
      <c r="G53" s="2" t="s">
        <v>50</v>
      </c>
      <c r="H53" s="2">
        <v>0</v>
      </c>
      <c r="I53" s="12">
        <f>D53-H53</f>
        <v>128.24</v>
      </c>
      <c r="J53" s="2" t="s">
        <v>43</v>
      </c>
      <c r="K53" s="2" t="s">
        <v>6</v>
      </c>
    </row>
    <row r="54" spans="1:11" s="44" customFormat="1" ht="12.75" outlineLevel="1">
      <c r="A54" s="41"/>
      <c r="B54" s="41"/>
      <c r="C54" s="41"/>
      <c r="D54" s="42">
        <f>SUBTOTAL(9,D52:D53)</f>
        <v>2051.84</v>
      </c>
      <c r="E54" s="58"/>
      <c r="F54" s="41"/>
      <c r="G54" s="41"/>
      <c r="H54" s="41">
        <f>SUBTOTAL(9,H52:H53)</f>
        <v>76.33</v>
      </c>
      <c r="I54" s="43">
        <f>SUBTOTAL(9,I52:I53)</f>
        <v>1975.51</v>
      </c>
      <c r="J54" s="41"/>
      <c r="K54" s="41" t="s">
        <v>44</v>
      </c>
    </row>
    <row r="55" spans="1:11" ht="12.75" outlineLevel="2">
      <c r="A55" s="2">
        <v>1</v>
      </c>
      <c r="B55" s="2" t="s">
        <v>467</v>
      </c>
      <c r="C55" s="2" t="s">
        <v>444</v>
      </c>
      <c r="D55" s="3">
        <v>658</v>
      </c>
      <c r="E55" s="59" t="s">
        <v>147</v>
      </c>
      <c r="F55" s="2" t="s">
        <v>445</v>
      </c>
      <c r="G55" s="2" t="s">
        <v>50</v>
      </c>
      <c r="H55" s="2">
        <v>0</v>
      </c>
      <c r="I55" s="12">
        <f aca="true" t="shared" si="3" ref="I55:I61">D55-H55</f>
        <v>658</v>
      </c>
      <c r="J55" s="2" t="s">
        <v>54</v>
      </c>
      <c r="K55" s="2" t="s">
        <v>9</v>
      </c>
    </row>
    <row r="56" spans="1:11" ht="12.75" outlineLevel="2">
      <c r="A56" s="2">
        <v>2</v>
      </c>
      <c r="B56" s="2" t="s">
        <v>468</v>
      </c>
      <c r="C56" s="2" t="s">
        <v>460</v>
      </c>
      <c r="D56" s="3">
        <v>635.65</v>
      </c>
      <c r="E56" s="59" t="s">
        <v>80</v>
      </c>
      <c r="F56" s="2" t="s">
        <v>469</v>
      </c>
      <c r="G56" s="2" t="s">
        <v>50</v>
      </c>
      <c r="H56" s="2">
        <v>0</v>
      </c>
      <c r="I56" s="12">
        <f t="shared" si="3"/>
        <v>635.65</v>
      </c>
      <c r="J56" s="2" t="s">
        <v>54</v>
      </c>
      <c r="K56" s="2" t="s">
        <v>9</v>
      </c>
    </row>
    <row r="57" spans="1:11" ht="12.75" outlineLevel="2">
      <c r="A57" s="2">
        <v>3</v>
      </c>
      <c r="B57" s="2" t="s">
        <v>470</v>
      </c>
      <c r="C57" s="2" t="s">
        <v>471</v>
      </c>
      <c r="D57" s="3">
        <v>635.65</v>
      </c>
      <c r="E57" s="59" t="s">
        <v>81</v>
      </c>
      <c r="F57" s="2" t="s">
        <v>469</v>
      </c>
      <c r="G57" s="2" t="s">
        <v>50</v>
      </c>
      <c r="H57" s="2">
        <v>0</v>
      </c>
      <c r="I57" s="12">
        <f t="shared" si="3"/>
        <v>635.65</v>
      </c>
      <c r="J57" s="2" t="s">
        <v>54</v>
      </c>
      <c r="K57" s="2" t="s">
        <v>9</v>
      </c>
    </row>
    <row r="58" spans="1:11" ht="12.75" outlineLevel="2">
      <c r="A58" s="2">
        <v>4</v>
      </c>
      <c r="B58" s="2" t="s">
        <v>472</v>
      </c>
      <c r="C58" s="2" t="s">
        <v>473</v>
      </c>
      <c r="D58" s="3">
        <v>635.65</v>
      </c>
      <c r="E58" s="59" t="s">
        <v>84</v>
      </c>
      <c r="F58" s="2" t="s">
        <v>473</v>
      </c>
      <c r="G58" s="2" t="s">
        <v>50</v>
      </c>
      <c r="H58" s="2">
        <v>0</v>
      </c>
      <c r="I58" s="12">
        <f t="shared" si="3"/>
        <v>635.65</v>
      </c>
      <c r="J58" s="2" t="s">
        <v>54</v>
      </c>
      <c r="K58" s="2" t="s">
        <v>9</v>
      </c>
    </row>
    <row r="59" spans="1:11" ht="12.75" outlineLevel="2">
      <c r="A59" s="2">
        <v>5</v>
      </c>
      <c r="B59" s="2" t="s">
        <v>474</v>
      </c>
      <c r="C59" s="2" t="s">
        <v>430</v>
      </c>
      <c r="D59" s="3">
        <v>1775.74</v>
      </c>
      <c r="E59" s="59" t="s">
        <v>135</v>
      </c>
      <c r="F59" s="2" t="s">
        <v>431</v>
      </c>
      <c r="G59" s="2" t="s">
        <v>50</v>
      </c>
      <c r="H59" s="2">
        <v>0</v>
      </c>
      <c r="I59" s="12">
        <f t="shared" si="3"/>
        <v>1775.74</v>
      </c>
      <c r="J59" s="2" t="s">
        <v>54</v>
      </c>
      <c r="K59" s="2" t="s">
        <v>9</v>
      </c>
    </row>
    <row r="60" spans="1:11" ht="12.75" outlineLevel="2">
      <c r="A60" s="2">
        <v>6</v>
      </c>
      <c r="B60" s="2" t="s">
        <v>475</v>
      </c>
      <c r="C60" s="2" t="s">
        <v>334</v>
      </c>
      <c r="D60" s="3">
        <v>635.31</v>
      </c>
      <c r="E60" s="59" t="s">
        <v>154</v>
      </c>
      <c r="F60" s="2" t="s">
        <v>431</v>
      </c>
      <c r="G60" s="2" t="s">
        <v>50</v>
      </c>
      <c r="H60" s="2">
        <v>0</v>
      </c>
      <c r="I60" s="12">
        <f t="shared" si="3"/>
        <v>635.31</v>
      </c>
      <c r="J60" s="2" t="s">
        <v>54</v>
      </c>
      <c r="K60" s="2" t="s">
        <v>9</v>
      </c>
    </row>
    <row r="61" spans="1:11" ht="12.75" outlineLevel="2">
      <c r="A61" s="2">
        <v>7</v>
      </c>
      <c r="B61" s="2" t="s">
        <v>283</v>
      </c>
      <c r="C61" s="2" t="s">
        <v>284</v>
      </c>
      <c r="D61" s="3">
        <v>1209.92</v>
      </c>
      <c r="E61" s="59" t="s">
        <v>151</v>
      </c>
      <c r="F61" s="2" t="s">
        <v>285</v>
      </c>
      <c r="G61" s="2" t="s">
        <v>50</v>
      </c>
      <c r="H61" s="2">
        <v>0</v>
      </c>
      <c r="I61" s="12">
        <f t="shared" si="3"/>
        <v>1209.92</v>
      </c>
      <c r="J61" s="2" t="s">
        <v>54</v>
      </c>
      <c r="K61" s="2" t="s">
        <v>9</v>
      </c>
    </row>
    <row r="62" spans="1:11" s="44" customFormat="1" ht="12.75" outlineLevel="1">
      <c r="A62" s="41"/>
      <c r="B62" s="41"/>
      <c r="C62" s="41"/>
      <c r="D62" s="42">
        <f>SUBTOTAL(9,D55:D61)</f>
        <v>6185.92</v>
      </c>
      <c r="E62" s="58"/>
      <c r="F62" s="41"/>
      <c r="G62" s="41"/>
      <c r="H62" s="41">
        <f>SUBTOTAL(9,H55:H61)</f>
        <v>0</v>
      </c>
      <c r="I62" s="43">
        <f>SUBTOTAL(9,I55:I61)</f>
        <v>6185.92</v>
      </c>
      <c r="J62" s="41"/>
      <c r="K62" s="41" t="s">
        <v>63</v>
      </c>
    </row>
    <row r="63" spans="1:11" ht="12.75" outlineLevel="2">
      <c r="A63" s="2">
        <v>1</v>
      </c>
      <c r="B63" s="2" t="s">
        <v>476</v>
      </c>
      <c r="C63" s="2" t="s">
        <v>430</v>
      </c>
      <c r="D63" s="3">
        <v>248.67</v>
      </c>
      <c r="E63" s="59" t="s">
        <v>155</v>
      </c>
      <c r="F63" s="2" t="s">
        <v>431</v>
      </c>
      <c r="G63" s="2" t="s">
        <v>50</v>
      </c>
      <c r="H63" s="2">
        <v>0</v>
      </c>
      <c r="I63" s="12">
        <f>D63-H63</f>
        <v>248.67</v>
      </c>
      <c r="J63" s="2" t="s">
        <v>85</v>
      </c>
      <c r="K63" s="2" t="s">
        <v>5</v>
      </c>
    </row>
    <row r="64" spans="1:11" ht="12.75" outlineLevel="2">
      <c r="A64" s="2">
        <v>2</v>
      </c>
      <c r="B64" s="2" t="s">
        <v>477</v>
      </c>
      <c r="C64" s="2" t="s">
        <v>430</v>
      </c>
      <c r="D64" s="3">
        <v>248.67</v>
      </c>
      <c r="E64" s="59" t="s">
        <v>156</v>
      </c>
      <c r="F64" s="2" t="s">
        <v>431</v>
      </c>
      <c r="G64" s="2" t="s">
        <v>50</v>
      </c>
      <c r="H64" s="2">
        <v>0</v>
      </c>
      <c r="I64" s="12">
        <f>D64-H64</f>
        <v>248.67</v>
      </c>
      <c r="J64" s="2" t="s">
        <v>85</v>
      </c>
      <c r="K64" s="2" t="s">
        <v>5</v>
      </c>
    </row>
    <row r="65" spans="1:11" s="44" customFormat="1" ht="12.75" outlineLevel="1">
      <c r="A65" s="41"/>
      <c r="B65" s="41"/>
      <c r="C65" s="41"/>
      <c r="D65" s="42">
        <f>SUBTOTAL(9,D63:D64)</f>
        <v>497.34</v>
      </c>
      <c r="E65" s="58"/>
      <c r="F65" s="41"/>
      <c r="G65" s="41"/>
      <c r="H65" s="41">
        <f>SUBTOTAL(9,H63:H64)</f>
        <v>0</v>
      </c>
      <c r="I65" s="43">
        <f>SUBTOTAL(9,I63:I64)</f>
        <v>497.34</v>
      </c>
      <c r="J65" s="41"/>
      <c r="K65" s="41" t="s">
        <v>86</v>
      </c>
    </row>
    <row r="66" spans="1:11" ht="12.75" outlineLevel="2">
      <c r="A66" s="2">
        <v>1</v>
      </c>
      <c r="B66" s="2" t="s">
        <v>407</v>
      </c>
      <c r="C66" s="2" t="s">
        <v>397</v>
      </c>
      <c r="D66" s="3">
        <v>13697.63</v>
      </c>
      <c r="E66" s="59" t="s">
        <v>408</v>
      </c>
      <c r="F66" s="2" t="s">
        <v>397</v>
      </c>
      <c r="G66" s="2" t="s">
        <v>60</v>
      </c>
      <c r="H66" s="2">
        <v>0</v>
      </c>
      <c r="I66" s="12">
        <f aca="true" t="shared" si="4" ref="I66:I75">D66-H66</f>
        <v>13697.63</v>
      </c>
      <c r="J66" s="2" t="s">
        <v>45</v>
      </c>
      <c r="K66" s="2" t="s">
        <v>2</v>
      </c>
    </row>
    <row r="67" spans="1:11" ht="12.75" outlineLevel="2">
      <c r="A67" s="2">
        <v>2</v>
      </c>
      <c r="B67" s="2" t="s">
        <v>478</v>
      </c>
      <c r="C67" s="2" t="s">
        <v>430</v>
      </c>
      <c r="D67" s="3">
        <v>2123.75</v>
      </c>
      <c r="E67" s="59" t="s">
        <v>117</v>
      </c>
      <c r="F67" s="2" t="s">
        <v>430</v>
      </c>
      <c r="G67" s="2" t="s">
        <v>50</v>
      </c>
      <c r="H67" s="2">
        <v>0</v>
      </c>
      <c r="I67" s="12">
        <f t="shared" si="4"/>
        <v>2123.75</v>
      </c>
      <c r="J67" s="2" t="s">
        <v>45</v>
      </c>
      <c r="K67" s="2" t="s">
        <v>2</v>
      </c>
    </row>
    <row r="68" spans="1:11" ht="12.75" outlineLevel="2">
      <c r="A68" s="2">
        <v>3</v>
      </c>
      <c r="B68" s="2" t="s">
        <v>479</v>
      </c>
      <c r="C68" s="2" t="s">
        <v>430</v>
      </c>
      <c r="D68" s="3">
        <v>8985.82</v>
      </c>
      <c r="E68" s="59" t="s">
        <v>118</v>
      </c>
      <c r="F68" s="2" t="s">
        <v>430</v>
      </c>
      <c r="G68" s="2" t="s">
        <v>50</v>
      </c>
      <c r="H68" s="2">
        <v>0</v>
      </c>
      <c r="I68" s="12">
        <f t="shared" si="4"/>
        <v>8985.82</v>
      </c>
      <c r="J68" s="2" t="s">
        <v>45</v>
      </c>
      <c r="K68" s="2" t="s">
        <v>2</v>
      </c>
    </row>
    <row r="69" spans="1:11" ht="12.75" outlineLevel="2">
      <c r="A69" s="2">
        <v>4</v>
      </c>
      <c r="B69" s="2" t="s">
        <v>480</v>
      </c>
      <c r="C69" s="2" t="s">
        <v>430</v>
      </c>
      <c r="D69" s="3">
        <v>4670.77</v>
      </c>
      <c r="E69" s="59" t="s">
        <v>119</v>
      </c>
      <c r="F69" s="2" t="s">
        <v>430</v>
      </c>
      <c r="G69" s="2" t="s">
        <v>50</v>
      </c>
      <c r="H69" s="2">
        <v>0</v>
      </c>
      <c r="I69" s="12">
        <f t="shared" si="4"/>
        <v>4670.77</v>
      </c>
      <c r="J69" s="2" t="s">
        <v>45</v>
      </c>
      <c r="K69" s="2" t="s">
        <v>2</v>
      </c>
    </row>
    <row r="70" spans="1:11" ht="12.75" outlineLevel="2">
      <c r="A70" s="2">
        <v>5</v>
      </c>
      <c r="B70" s="2" t="s">
        <v>481</v>
      </c>
      <c r="C70" s="2" t="s">
        <v>430</v>
      </c>
      <c r="D70" s="3">
        <v>6551.52</v>
      </c>
      <c r="E70" s="59" t="s">
        <v>121</v>
      </c>
      <c r="F70" s="2" t="s">
        <v>430</v>
      </c>
      <c r="G70" s="2" t="s">
        <v>50</v>
      </c>
      <c r="H70" s="2">
        <v>0</v>
      </c>
      <c r="I70" s="12">
        <f t="shared" si="4"/>
        <v>6551.52</v>
      </c>
      <c r="J70" s="2" t="s">
        <v>45</v>
      </c>
      <c r="K70" s="2" t="s">
        <v>2</v>
      </c>
    </row>
    <row r="71" spans="1:11" ht="12.75" outlineLevel="2">
      <c r="A71" s="2">
        <v>6</v>
      </c>
      <c r="B71" s="2" t="s">
        <v>482</v>
      </c>
      <c r="C71" s="2" t="s">
        <v>430</v>
      </c>
      <c r="D71" s="3">
        <v>38351.65</v>
      </c>
      <c r="E71" s="59" t="s">
        <v>150</v>
      </c>
      <c r="F71" s="2" t="s">
        <v>430</v>
      </c>
      <c r="G71" s="2" t="s">
        <v>50</v>
      </c>
      <c r="H71" s="2">
        <v>0</v>
      </c>
      <c r="I71" s="12">
        <f t="shared" si="4"/>
        <v>38351.65</v>
      </c>
      <c r="J71" s="2" t="s">
        <v>45</v>
      </c>
      <c r="K71" s="2" t="s">
        <v>2</v>
      </c>
    </row>
    <row r="72" spans="1:11" ht="12.75" outlineLevel="2">
      <c r="A72" s="2">
        <v>7</v>
      </c>
      <c r="B72" s="2" t="s">
        <v>483</v>
      </c>
      <c r="C72" s="2" t="s">
        <v>430</v>
      </c>
      <c r="D72" s="3">
        <v>1056</v>
      </c>
      <c r="E72" s="59" t="s">
        <v>133</v>
      </c>
      <c r="F72" s="2" t="s">
        <v>484</v>
      </c>
      <c r="G72" s="2" t="s">
        <v>50</v>
      </c>
      <c r="H72" s="2">
        <v>0</v>
      </c>
      <c r="I72" s="12">
        <f t="shared" si="4"/>
        <v>1056</v>
      </c>
      <c r="J72" s="2" t="s">
        <v>45</v>
      </c>
      <c r="K72" s="2" t="s">
        <v>2</v>
      </c>
    </row>
    <row r="73" spans="1:11" ht="12.75" outlineLevel="2">
      <c r="A73" s="2">
        <v>8</v>
      </c>
      <c r="B73" s="2" t="s">
        <v>485</v>
      </c>
      <c r="C73" s="2" t="s">
        <v>430</v>
      </c>
      <c r="D73" s="3">
        <v>192.36</v>
      </c>
      <c r="E73" s="59" t="s">
        <v>110</v>
      </c>
      <c r="F73" s="2" t="s">
        <v>431</v>
      </c>
      <c r="G73" s="2" t="s">
        <v>50</v>
      </c>
      <c r="H73" s="2">
        <v>0</v>
      </c>
      <c r="I73" s="12">
        <f t="shared" si="4"/>
        <v>192.36</v>
      </c>
      <c r="J73" s="2" t="s">
        <v>45</v>
      </c>
      <c r="K73" s="2" t="s">
        <v>2</v>
      </c>
    </row>
    <row r="74" spans="1:11" ht="12.75" outlineLevel="2">
      <c r="A74" s="2">
        <v>9</v>
      </c>
      <c r="B74" s="2" t="s">
        <v>486</v>
      </c>
      <c r="C74" s="2" t="s">
        <v>430</v>
      </c>
      <c r="D74" s="3">
        <v>4641.11</v>
      </c>
      <c r="E74" s="59" t="s">
        <v>111</v>
      </c>
      <c r="F74" s="2" t="s">
        <v>431</v>
      </c>
      <c r="G74" s="2" t="s">
        <v>50</v>
      </c>
      <c r="H74" s="2">
        <v>0</v>
      </c>
      <c r="I74" s="12">
        <f t="shared" si="4"/>
        <v>4641.11</v>
      </c>
      <c r="J74" s="2" t="s">
        <v>45</v>
      </c>
      <c r="K74" s="2" t="s">
        <v>2</v>
      </c>
    </row>
    <row r="75" spans="1:11" ht="12.75" outlineLevel="2">
      <c r="A75" s="2">
        <v>10</v>
      </c>
      <c r="B75" s="2" t="s">
        <v>487</v>
      </c>
      <c r="C75" s="2" t="s">
        <v>430</v>
      </c>
      <c r="D75" s="3">
        <v>389.64</v>
      </c>
      <c r="E75" s="59" t="s">
        <v>162</v>
      </c>
      <c r="F75" s="2" t="s">
        <v>285</v>
      </c>
      <c r="G75" s="2" t="s">
        <v>50</v>
      </c>
      <c r="H75" s="2">
        <v>0</v>
      </c>
      <c r="I75" s="12">
        <f t="shared" si="4"/>
        <v>389.64</v>
      </c>
      <c r="J75" s="2" t="s">
        <v>45</v>
      </c>
      <c r="K75" s="2" t="s">
        <v>2</v>
      </c>
    </row>
    <row r="76" spans="1:11" s="44" customFormat="1" ht="12.75" outlineLevel="1">
      <c r="A76" s="41"/>
      <c r="B76" s="41"/>
      <c r="C76" s="41"/>
      <c r="D76" s="42">
        <f>SUBTOTAL(9,D66:D75)</f>
        <v>80660.25</v>
      </c>
      <c r="E76" s="58"/>
      <c r="F76" s="41"/>
      <c r="G76" s="41"/>
      <c r="H76" s="41">
        <f>SUBTOTAL(9,H66:H75)</f>
        <v>0</v>
      </c>
      <c r="I76" s="43">
        <f>SUBTOTAL(9,I66:I75)</f>
        <v>80660.25</v>
      </c>
      <c r="J76" s="41"/>
      <c r="K76" s="41" t="s">
        <v>46</v>
      </c>
    </row>
    <row r="77" spans="1:11" ht="12.75" outlineLevel="2">
      <c r="A77" s="2">
        <v>1</v>
      </c>
      <c r="B77" s="2" t="s">
        <v>488</v>
      </c>
      <c r="C77" s="2" t="s">
        <v>430</v>
      </c>
      <c r="D77" s="3">
        <v>17999.09</v>
      </c>
      <c r="E77" s="59" t="s">
        <v>132</v>
      </c>
      <c r="F77" s="2" t="s">
        <v>453</v>
      </c>
      <c r="G77" s="2" t="s">
        <v>50</v>
      </c>
      <c r="H77" s="2">
        <v>0</v>
      </c>
      <c r="I77" s="12">
        <f>D77-H77</f>
        <v>17999.09</v>
      </c>
      <c r="J77" s="2" t="s">
        <v>47</v>
      </c>
      <c r="K77" s="2" t="s">
        <v>4</v>
      </c>
    </row>
    <row r="78" spans="1:11" s="44" customFormat="1" ht="12.75" outlineLevel="1">
      <c r="A78" s="41"/>
      <c r="B78" s="41"/>
      <c r="C78" s="41"/>
      <c r="D78" s="42">
        <f>SUBTOTAL(9,D77:D77)</f>
        <v>17999.09</v>
      </c>
      <c r="E78" s="58"/>
      <c r="F78" s="41"/>
      <c r="G78" s="41"/>
      <c r="H78" s="41">
        <f>SUBTOTAL(9,H77:H77)</f>
        <v>0</v>
      </c>
      <c r="I78" s="43">
        <f>SUBTOTAL(9,I77:I77)</f>
        <v>17999.09</v>
      </c>
      <c r="J78" s="41"/>
      <c r="K78" s="41" t="s">
        <v>48</v>
      </c>
    </row>
    <row r="79" spans="1:11" ht="12.75" outlineLevel="2">
      <c r="A79" s="2">
        <v>1</v>
      </c>
      <c r="B79" s="2" t="s">
        <v>412</v>
      </c>
      <c r="C79" s="2" t="s">
        <v>430</v>
      </c>
      <c r="D79" s="3">
        <v>1890.22</v>
      </c>
      <c r="E79" s="59" t="s">
        <v>157</v>
      </c>
      <c r="F79" s="2" t="s">
        <v>431</v>
      </c>
      <c r="G79" s="2" t="s">
        <v>50</v>
      </c>
      <c r="H79" s="2">
        <v>0</v>
      </c>
      <c r="I79" s="12">
        <f>D79-H79</f>
        <v>1890.22</v>
      </c>
      <c r="J79" s="2" t="s">
        <v>229</v>
      </c>
      <c r="K79" s="2" t="s">
        <v>62</v>
      </c>
    </row>
    <row r="80" spans="1:11" s="44" customFormat="1" ht="12.75" outlineLevel="1">
      <c r="A80" s="41"/>
      <c r="B80" s="41"/>
      <c r="C80" s="41"/>
      <c r="D80" s="42">
        <f>SUBTOTAL(9,D79:D79)</f>
        <v>1890.22</v>
      </c>
      <c r="E80" s="58"/>
      <c r="F80" s="41"/>
      <c r="G80" s="41"/>
      <c r="H80" s="41">
        <f>SUBTOTAL(9,H79:H79)</f>
        <v>0</v>
      </c>
      <c r="I80" s="43">
        <f>SUBTOTAL(9,I79:I79)</f>
        <v>1890.22</v>
      </c>
      <c r="J80" s="41"/>
      <c r="K80" s="41" t="s">
        <v>230</v>
      </c>
    </row>
    <row r="81" spans="1:11" s="44" customFormat="1" ht="12.75">
      <c r="A81" s="41"/>
      <c r="B81" s="41"/>
      <c r="C81" s="41"/>
      <c r="D81" s="42">
        <f>SUBTOTAL(9,D8:D79)</f>
        <v>347842.0900000001</v>
      </c>
      <c r="E81" s="58"/>
      <c r="F81" s="41"/>
      <c r="G81" s="41"/>
      <c r="H81" s="41">
        <f>SUBTOTAL(9,H8:H79)</f>
        <v>842.09</v>
      </c>
      <c r="I81" s="43">
        <f>SUBTOTAL(9,I8:I79)</f>
        <v>347000.0000000001</v>
      </c>
      <c r="J81" s="41"/>
      <c r="K81" s="41" t="s">
        <v>49</v>
      </c>
    </row>
    <row r="83" spans="2:11" ht="12.75">
      <c r="B83" s="15"/>
      <c r="C83" s="16"/>
      <c r="D83" s="17"/>
      <c r="E83" s="18"/>
      <c r="F83" s="15"/>
      <c r="G83" s="15"/>
      <c r="I83" s="19"/>
      <c r="J83" s="19"/>
      <c r="K83" s="15" t="s">
        <v>64</v>
      </c>
    </row>
    <row r="84" spans="2:11" ht="12.75">
      <c r="B84" s="15"/>
      <c r="C84" s="15"/>
      <c r="D84" s="17"/>
      <c r="E84" s="18"/>
      <c r="F84" s="15"/>
      <c r="G84" s="45"/>
      <c r="I84" s="19"/>
      <c r="J84" s="19"/>
      <c r="K84" s="15" t="s">
        <v>489</v>
      </c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2"/>
  <sheetViews>
    <sheetView zoomScalePageLayoutView="0" workbookViewId="0" topLeftCell="A1">
      <selection activeCell="P26" sqref="P26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22.00390625" style="4" customWidth="1"/>
    <col min="12" max="12" width="12.00390625" style="4" customWidth="1"/>
    <col min="13" max="13" width="11.28125" style="4" customWidth="1"/>
    <col min="14" max="16384" width="9.140625" style="4" customWidth="1"/>
  </cols>
  <sheetData>
    <row r="2" spans="2:14" ht="12.75">
      <c r="B2" s="13" t="s">
        <v>18</v>
      </c>
      <c r="C2" s="13"/>
      <c r="M2" s="18"/>
      <c r="N2" s="15"/>
    </row>
    <row r="3" spans="2:14" ht="12.75">
      <c r="B3" s="13" t="s">
        <v>239</v>
      </c>
      <c r="C3" s="13"/>
      <c r="M3" s="18"/>
      <c r="N3" s="15"/>
    </row>
    <row r="4" spans="2:14" ht="12.75">
      <c r="B4" s="13"/>
      <c r="C4" s="13"/>
      <c r="M4" s="18"/>
      <c r="N4" s="15"/>
    </row>
    <row r="5" ht="12.75">
      <c r="I5" s="14" t="s">
        <v>19</v>
      </c>
    </row>
    <row r="6" ht="12.75">
      <c r="F6" s="15" t="s">
        <v>240</v>
      </c>
    </row>
    <row r="8" spans="1:11" ht="51">
      <c r="A8" s="6" t="s">
        <v>20</v>
      </c>
      <c r="B8" s="7" t="s">
        <v>21</v>
      </c>
      <c r="C8" s="7" t="s">
        <v>22</v>
      </c>
      <c r="D8" s="8" t="s">
        <v>23</v>
      </c>
      <c r="E8" s="7" t="s">
        <v>24</v>
      </c>
      <c r="F8" s="40" t="s">
        <v>25</v>
      </c>
      <c r="G8" s="9" t="s">
        <v>26</v>
      </c>
      <c r="H8" s="8" t="s">
        <v>27</v>
      </c>
      <c r="I8" s="8" t="s">
        <v>241</v>
      </c>
      <c r="J8" s="7" t="s">
        <v>28</v>
      </c>
      <c r="K8" s="9" t="s">
        <v>29</v>
      </c>
    </row>
    <row r="9" spans="1:11" ht="12.75" outlineLevel="2">
      <c r="A9" s="2">
        <v>1</v>
      </c>
      <c r="B9" s="2" t="s">
        <v>225</v>
      </c>
      <c r="C9" s="2" t="s">
        <v>242</v>
      </c>
      <c r="D9" s="3">
        <v>429.6</v>
      </c>
      <c r="E9" s="2" t="s">
        <v>172</v>
      </c>
      <c r="F9" s="2" t="s">
        <v>243</v>
      </c>
      <c r="G9" s="2" t="s">
        <v>50</v>
      </c>
      <c r="H9" s="52">
        <v>0</v>
      </c>
      <c r="I9" s="12">
        <f aca="true" t="shared" si="0" ref="I9:I14">D9-H9</f>
        <v>429.6</v>
      </c>
      <c r="J9" s="2" t="s">
        <v>30</v>
      </c>
      <c r="K9" s="2" t="s">
        <v>13</v>
      </c>
    </row>
    <row r="10" spans="1:11" ht="12.75" outlineLevel="2">
      <c r="A10" s="2">
        <v>2</v>
      </c>
      <c r="B10" s="2" t="s">
        <v>228</v>
      </c>
      <c r="C10" s="2" t="s">
        <v>242</v>
      </c>
      <c r="D10" s="3">
        <v>1154.9</v>
      </c>
      <c r="E10" s="2" t="s">
        <v>173</v>
      </c>
      <c r="F10" s="2" t="s">
        <v>243</v>
      </c>
      <c r="G10" s="2" t="s">
        <v>50</v>
      </c>
      <c r="H10" s="52">
        <v>0</v>
      </c>
      <c r="I10" s="12">
        <f t="shared" si="0"/>
        <v>1154.9</v>
      </c>
      <c r="J10" s="2" t="s">
        <v>30</v>
      </c>
      <c r="K10" s="2" t="s">
        <v>13</v>
      </c>
    </row>
    <row r="11" spans="1:11" ht="12.75" outlineLevel="2">
      <c r="A11" s="2">
        <v>3</v>
      </c>
      <c r="B11" s="2" t="s">
        <v>224</v>
      </c>
      <c r="C11" s="2" t="s">
        <v>242</v>
      </c>
      <c r="D11" s="3">
        <v>3930.55</v>
      </c>
      <c r="E11" s="2" t="s">
        <v>187</v>
      </c>
      <c r="F11" s="2" t="s">
        <v>244</v>
      </c>
      <c r="G11" s="2" t="s">
        <v>50</v>
      </c>
      <c r="H11" s="2">
        <v>0</v>
      </c>
      <c r="I11" s="12">
        <f t="shared" si="0"/>
        <v>3930.55</v>
      </c>
      <c r="J11" s="2" t="s">
        <v>30</v>
      </c>
      <c r="K11" s="2" t="s">
        <v>13</v>
      </c>
    </row>
    <row r="12" spans="1:11" ht="12.75" outlineLevel="2">
      <c r="A12" s="2">
        <v>4</v>
      </c>
      <c r="B12" s="2" t="s">
        <v>226</v>
      </c>
      <c r="C12" s="2" t="s">
        <v>242</v>
      </c>
      <c r="D12" s="3">
        <v>256.48</v>
      </c>
      <c r="E12" s="2" t="s">
        <v>188</v>
      </c>
      <c r="F12" s="2" t="s">
        <v>244</v>
      </c>
      <c r="G12" s="2" t="s">
        <v>50</v>
      </c>
      <c r="H12" s="2">
        <v>0</v>
      </c>
      <c r="I12" s="12">
        <f t="shared" si="0"/>
        <v>256.48</v>
      </c>
      <c r="J12" s="2" t="s">
        <v>30</v>
      </c>
      <c r="K12" s="2" t="s">
        <v>13</v>
      </c>
    </row>
    <row r="13" spans="1:12" ht="12.75" outlineLevel="2">
      <c r="A13" s="2">
        <v>5</v>
      </c>
      <c r="B13" s="2" t="s">
        <v>227</v>
      </c>
      <c r="C13" s="2" t="s">
        <v>242</v>
      </c>
      <c r="D13" s="3">
        <v>359.07</v>
      </c>
      <c r="E13" s="2" t="s">
        <v>189</v>
      </c>
      <c r="F13" s="2" t="s">
        <v>244</v>
      </c>
      <c r="G13" s="2" t="s">
        <v>50</v>
      </c>
      <c r="H13" s="2">
        <v>0</v>
      </c>
      <c r="I13" s="12">
        <f t="shared" si="0"/>
        <v>359.07</v>
      </c>
      <c r="J13" s="2" t="s">
        <v>30</v>
      </c>
      <c r="K13" s="2" t="s">
        <v>13</v>
      </c>
      <c r="L13" s="23"/>
    </row>
    <row r="14" spans="1:11" ht="12.75" outlineLevel="2">
      <c r="A14" s="2">
        <v>6</v>
      </c>
      <c r="B14" s="2" t="s">
        <v>223</v>
      </c>
      <c r="C14" s="2" t="s">
        <v>242</v>
      </c>
      <c r="D14" s="3">
        <v>23833.4</v>
      </c>
      <c r="E14" s="2" t="s">
        <v>190</v>
      </c>
      <c r="F14" s="2" t="s">
        <v>244</v>
      </c>
      <c r="G14" s="2" t="s">
        <v>50</v>
      </c>
      <c r="H14" s="2">
        <v>678.43</v>
      </c>
      <c r="I14" s="12">
        <f t="shared" si="0"/>
        <v>23154.97</v>
      </c>
      <c r="J14" s="2" t="s">
        <v>30</v>
      </c>
      <c r="K14" s="2" t="s">
        <v>13</v>
      </c>
    </row>
    <row r="15" spans="1:11" s="44" customFormat="1" ht="12.75" outlineLevel="1">
      <c r="A15" s="41"/>
      <c r="B15" s="41"/>
      <c r="C15" s="41"/>
      <c r="D15" s="42">
        <f>SUBTOTAL(9,D9:D14)</f>
        <v>29964</v>
      </c>
      <c r="E15" s="41"/>
      <c r="F15" s="41"/>
      <c r="G15" s="41"/>
      <c r="H15" s="41">
        <f>SUBTOTAL(9,H9:H14)</f>
        <v>678.43</v>
      </c>
      <c r="I15" s="43">
        <f>SUBTOTAL(9,I9:I14)</f>
        <v>29285.57</v>
      </c>
      <c r="J15" s="41"/>
      <c r="K15" s="41" t="s">
        <v>31</v>
      </c>
    </row>
    <row r="16" spans="1:11" ht="12.75" outlineLevel="2">
      <c r="A16" s="2">
        <v>1</v>
      </c>
      <c r="B16" s="2" t="s">
        <v>245</v>
      </c>
      <c r="C16" s="2" t="s">
        <v>242</v>
      </c>
      <c r="D16" s="3">
        <v>9050.69</v>
      </c>
      <c r="E16" s="2" t="s">
        <v>141</v>
      </c>
      <c r="F16" s="2" t="s">
        <v>242</v>
      </c>
      <c r="G16" s="2" t="s">
        <v>50</v>
      </c>
      <c r="H16" s="2">
        <v>0</v>
      </c>
      <c r="I16" s="12">
        <f>D16-H16</f>
        <v>9050.69</v>
      </c>
      <c r="J16" s="2" t="s">
        <v>32</v>
      </c>
      <c r="K16" s="2" t="s">
        <v>14</v>
      </c>
    </row>
    <row r="17" spans="1:11" ht="12.75" outlineLevel="2">
      <c r="A17" s="2">
        <v>2</v>
      </c>
      <c r="B17" s="2" t="s">
        <v>246</v>
      </c>
      <c r="C17" s="2" t="s">
        <v>242</v>
      </c>
      <c r="D17" s="3">
        <v>5862.26</v>
      </c>
      <c r="E17" s="2" t="s">
        <v>142</v>
      </c>
      <c r="F17" s="2" t="s">
        <v>242</v>
      </c>
      <c r="G17" s="2" t="s">
        <v>50</v>
      </c>
      <c r="H17" s="2">
        <v>0</v>
      </c>
      <c r="I17" s="12">
        <f>D17-H17</f>
        <v>5862.26</v>
      </c>
      <c r="J17" s="2" t="s">
        <v>32</v>
      </c>
      <c r="K17" s="2" t="s">
        <v>14</v>
      </c>
    </row>
    <row r="18" spans="1:11" ht="12.75" outlineLevel="2">
      <c r="A18" s="2">
        <v>3</v>
      </c>
      <c r="B18" s="2" t="s">
        <v>247</v>
      </c>
      <c r="C18" s="2" t="s">
        <v>242</v>
      </c>
      <c r="D18" s="3">
        <v>407.16</v>
      </c>
      <c r="E18" s="2" t="s">
        <v>143</v>
      </c>
      <c r="F18" s="2" t="s">
        <v>242</v>
      </c>
      <c r="G18" s="2" t="s">
        <v>50</v>
      </c>
      <c r="H18" s="2">
        <v>0</v>
      </c>
      <c r="I18" s="12">
        <f>D18-H18</f>
        <v>407.16</v>
      </c>
      <c r="J18" s="2" t="s">
        <v>32</v>
      </c>
      <c r="K18" s="2" t="s">
        <v>14</v>
      </c>
    </row>
    <row r="19" spans="1:11" ht="12.75" outlineLevel="2">
      <c r="A19" s="2">
        <v>4</v>
      </c>
      <c r="B19" s="2" t="s">
        <v>248</v>
      </c>
      <c r="C19" s="2" t="s">
        <v>242</v>
      </c>
      <c r="D19" s="3">
        <v>15171.15</v>
      </c>
      <c r="E19" s="2" t="s">
        <v>123</v>
      </c>
      <c r="F19" s="2" t="s">
        <v>242</v>
      </c>
      <c r="G19" s="2" t="s">
        <v>50</v>
      </c>
      <c r="H19" s="2">
        <v>0</v>
      </c>
      <c r="I19" s="12">
        <f>D19-H19</f>
        <v>15171.15</v>
      </c>
      <c r="J19" s="2" t="s">
        <v>32</v>
      </c>
      <c r="K19" s="2" t="s">
        <v>14</v>
      </c>
    </row>
    <row r="20" spans="1:11" ht="12.75" outlineLevel="2">
      <c r="A20" s="2">
        <v>5</v>
      </c>
      <c r="B20" s="2" t="s">
        <v>249</v>
      </c>
      <c r="C20" s="2" t="s">
        <v>242</v>
      </c>
      <c r="D20" s="3">
        <v>569.67</v>
      </c>
      <c r="E20" s="2">
        <v>84</v>
      </c>
      <c r="F20" s="2" t="s">
        <v>250</v>
      </c>
      <c r="G20" s="2" t="s">
        <v>50</v>
      </c>
      <c r="H20" s="2">
        <v>0</v>
      </c>
      <c r="I20" s="12">
        <f>D20-H20</f>
        <v>569.67</v>
      </c>
      <c r="J20" s="2" t="s">
        <v>32</v>
      </c>
      <c r="K20" s="2" t="s">
        <v>14</v>
      </c>
    </row>
    <row r="21" spans="1:11" s="44" customFormat="1" ht="12.75" outlineLevel="1">
      <c r="A21" s="41"/>
      <c r="B21" s="41"/>
      <c r="C21" s="41"/>
      <c r="D21" s="42">
        <f>SUBTOTAL(9,D16:D20)</f>
        <v>31060.93</v>
      </c>
      <c r="E21" s="41"/>
      <c r="F21" s="41"/>
      <c r="G21" s="41"/>
      <c r="H21" s="41">
        <f>SUBTOTAL(9,H16:H20)</f>
        <v>0</v>
      </c>
      <c r="I21" s="43">
        <f>SUBTOTAL(9,I16:I20)</f>
        <v>31060.93</v>
      </c>
      <c r="J21" s="41"/>
      <c r="K21" s="41" t="s">
        <v>33</v>
      </c>
    </row>
    <row r="22" spans="1:11" ht="12.75" outlineLevel="2">
      <c r="A22" s="2">
        <v>1</v>
      </c>
      <c r="B22" s="2" t="s">
        <v>251</v>
      </c>
      <c r="C22" s="2" t="s">
        <v>242</v>
      </c>
      <c r="D22" s="3">
        <v>4235.08</v>
      </c>
      <c r="E22" s="2" t="s">
        <v>196</v>
      </c>
      <c r="F22" s="2" t="s">
        <v>243</v>
      </c>
      <c r="G22" s="2" t="s">
        <v>50</v>
      </c>
      <c r="H22" s="52">
        <v>0</v>
      </c>
      <c r="I22" s="12">
        <f>D22-H22</f>
        <v>4235.08</v>
      </c>
      <c r="J22" s="2" t="s">
        <v>34</v>
      </c>
      <c r="K22" s="2" t="s">
        <v>15</v>
      </c>
    </row>
    <row r="23" spans="1:11" s="44" customFormat="1" ht="12.75" outlineLevel="1">
      <c r="A23" s="41"/>
      <c r="B23" s="41"/>
      <c r="C23" s="41"/>
      <c r="D23" s="42">
        <f>SUBTOTAL(9,D22:D22)</f>
        <v>4235.08</v>
      </c>
      <c r="E23" s="41"/>
      <c r="F23" s="41"/>
      <c r="G23" s="41"/>
      <c r="H23" s="53">
        <f>SUBTOTAL(9,H22:H22)</f>
        <v>0</v>
      </c>
      <c r="I23" s="43">
        <f>SUBTOTAL(9,I22:I22)</f>
        <v>4235.08</v>
      </c>
      <c r="J23" s="41"/>
      <c r="K23" s="41" t="s">
        <v>35</v>
      </c>
    </row>
    <row r="24" spans="1:11" ht="12.75" outlineLevel="2">
      <c r="A24" s="2">
        <v>1</v>
      </c>
      <c r="B24" s="2" t="s">
        <v>252</v>
      </c>
      <c r="C24" s="2" t="s">
        <v>242</v>
      </c>
      <c r="D24" s="3">
        <v>4769.22</v>
      </c>
      <c r="E24" s="2" t="s">
        <v>176</v>
      </c>
      <c r="F24" s="2" t="s">
        <v>253</v>
      </c>
      <c r="G24" s="2" t="s">
        <v>50</v>
      </c>
      <c r="H24" s="52">
        <v>0</v>
      </c>
      <c r="I24" s="12">
        <f>D24-H24</f>
        <v>4769.22</v>
      </c>
      <c r="J24" s="2" t="s">
        <v>36</v>
      </c>
      <c r="K24" s="2" t="s">
        <v>16</v>
      </c>
    </row>
    <row r="25" spans="1:11" s="44" customFormat="1" ht="12.75" outlineLevel="1">
      <c r="A25" s="41"/>
      <c r="B25" s="41"/>
      <c r="C25" s="41"/>
      <c r="D25" s="42">
        <f>SUBTOTAL(9,D24:D24)</f>
        <v>4769.22</v>
      </c>
      <c r="E25" s="41"/>
      <c r="F25" s="41"/>
      <c r="G25" s="41"/>
      <c r="H25" s="53">
        <f>SUBTOTAL(9,H24:H24)</f>
        <v>0</v>
      </c>
      <c r="I25" s="43">
        <f>SUBTOTAL(9,I24:I24)</f>
        <v>4769.22</v>
      </c>
      <c r="J25" s="41"/>
      <c r="K25" s="41" t="s">
        <v>37</v>
      </c>
    </row>
    <row r="26" spans="1:11" ht="12.75" outlineLevel="2">
      <c r="A26" s="2">
        <v>1</v>
      </c>
      <c r="B26" s="2" t="s">
        <v>254</v>
      </c>
      <c r="C26" s="2" t="s">
        <v>242</v>
      </c>
      <c r="D26" s="3">
        <v>4876.8</v>
      </c>
      <c r="E26" s="2" t="s">
        <v>197</v>
      </c>
      <c r="F26" s="2" t="s">
        <v>253</v>
      </c>
      <c r="G26" s="2" t="s">
        <v>50</v>
      </c>
      <c r="H26" s="52">
        <v>0</v>
      </c>
      <c r="I26" s="12">
        <f>D26-H26</f>
        <v>4876.8</v>
      </c>
      <c r="J26" s="2" t="s">
        <v>66</v>
      </c>
      <c r="K26" s="2" t="s">
        <v>53</v>
      </c>
    </row>
    <row r="27" spans="1:11" s="44" customFormat="1" ht="12.75" outlineLevel="1">
      <c r="A27" s="41"/>
      <c r="B27" s="41"/>
      <c r="C27" s="41"/>
      <c r="D27" s="42">
        <f>SUBTOTAL(9,D26:D26)</f>
        <v>4876.8</v>
      </c>
      <c r="E27" s="41"/>
      <c r="F27" s="41"/>
      <c r="G27" s="41"/>
      <c r="H27" s="53">
        <f>SUBTOTAL(9,H26:H26)</f>
        <v>0</v>
      </c>
      <c r="I27" s="43">
        <f>SUBTOTAL(9,I26:I26)</f>
        <v>4876.8</v>
      </c>
      <c r="J27" s="41"/>
      <c r="K27" s="41" t="s">
        <v>67</v>
      </c>
    </row>
    <row r="28" spans="1:11" ht="12.75" outlineLevel="2">
      <c r="A28" s="2">
        <v>1</v>
      </c>
      <c r="B28" s="2" t="s">
        <v>255</v>
      </c>
      <c r="C28" s="2" t="s">
        <v>242</v>
      </c>
      <c r="D28" s="3">
        <v>5664.08</v>
      </c>
      <c r="E28" s="2" t="s">
        <v>195</v>
      </c>
      <c r="F28" s="2" t="s">
        <v>244</v>
      </c>
      <c r="G28" s="2" t="s">
        <v>50</v>
      </c>
      <c r="H28" s="2">
        <v>0</v>
      </c>
      <c r="I28" s="12">
        <f>D28-H28</f>
        <v>5664.08</v>
      </c>
      <c r="J28" s="2" t="s">
        <v>51</v>
      </c>
      <c r="K28" s="2" t="s">
        <v>0</v>
      </c>
    </row>
    <row r="29" spans="1:11" s="44" customFormat="1" ht="12.75" outlineLevel="1">
      <c r="A29" s="41"/>
      <c r="B29" s="41"/>
      <c r="C29" s="41"/>
      <c r="D29" s="42">
        <f>SUBTOTAL(9,D28:D28)</f>
        <v>5664.08</v>
      </c>
      <c r="E29" s="41"/>
      <c r="F29" s="41"/>
      <c r="G29" s="41"/>
      <c r="H29" s="41">
        <f>SUBTOTAL(9,H28:H28)</f>
        <v>0</v>
      </c>
      <c r="I29" s="43">
        <f>SUBTOTAL(9,I28:I28)</f>
        <v>5664.08</v>
      </c>
      <c r="J29" s="41"/>
      <c r="K29" s="41" t="s">
        <v>52</v>
      </c>
    </row>
    <row r="30" spans="1:11" ht="12.75" outlineLevel="2">
      <c r="A30" s="2">
        <v>1</v>
      </c>
      <c r="B30" s="2" t="s">
        <v>256</v>
      </c>
      <c r="C30" s="2" t="s">
        <v>242</v>
      </c>
      <c r="D30" s="3">
        <v>3094.24</v>
      </c>
      <c r="E30" s="2" t="s">
        <v>200</v>
      </c>
      <c r="F30" s="2" t="s">
        <v>253</v>
      </c>
      <c r="G30" s="2" t="s">
        <v>50</v>
      </c>
      <c r="H30" s="12">
        <v>25.79</v>
      </c>
      <c r="I30" s="12">
        <f aca="true" t="shared" si="1" ref="I30:I35">D30-H30</f>
        <v>3068.45</v>
      </c>
      <c r="J30" s="2" t="s">
        <v>38</v>
      </c>
      <c r="K30" s="2" t="s">
        <v>1</v>
      </c>
    </row>
    <row r="31" spans="1:11" ht="12.75" outlineLevel="2">
      <c r="A31" s="2">
        <v>2</v>
      </c>
      <c r="B31" s="2" t="s">
        <v>257</v>
      </c>
      <c r="C31" s="2" t="s">
        <v>242</v>
      </c>
      <c r="D31" s="3">
        <v>206</v>
      </c>
      <c r="E31" s="2" t="s">
        <v>201</v>
      </c>
      <c r="F31" s="2" t="s">
        <v>253</v>
      </c>
      <c r="G31" s="2" t="s">
        <v>50</v>
      </c>
      <c r="H31" s="12">
        <v>83.67</v>
      </c>
      <c r="I31" s="12">
        <f t="shared" si="1"/>
        <v>122.33</v>
      </c>
      <c r="J31" s="2" t="s">
        <v>38</v>
      </c>
      <c r="K31" s="2" t="s">
        <v>1</v>
      </c>
    </row>
    <row r="32" spans="1:11" ht="12.75" outlineLevel="2">
      <c r="A32" s="2">
        <v>3</v>
      </c>
      <c r="B32" s="2" t="s">
        <v>258</v>
      </c>
      <c r="C32" s="2" t="s">
        <v>242</v>
      </c>
      <c r="D32" s="3">
        <v>14697.64</v>
      </c>
      <c r="E32" s="2" t="s">
        <v>202</v>
      </c>
      <c r="F32" s="2" t="s">
        <v>253</v>
      </c>
      <c r="G32" s="2" t="s">
        <v>50</v>
      </c>
      <c r="H32" s="2">
        <v>412.57</v>
      </c>
      <c r="I32" s="12">
        <f t="shared" si="1"/>
        <v>14285.07</v>
      </c>
      <c r="J32" s="2" t="s">
        <v>38</v>
      </c>
      <c r="K32" s="2" t="s">
        <v>1</v>
      </c>
    </row>
    <row r="33" spans="1:11" ht="12.75" outlineLevel="2">
      <c r="A33" s="2">
        <v>4</v>
      </c>
      <c r="B33" s="2" t="s">
        <v>259</v>
      </c>
      <c r="C33" s="2" t="s">
        <v>242</v>
      </c>
      <c r="D33" s="3">
        <v>108.84</v>
      </c>
      <c r="E33" s="2" t="s">
        <v>182</v>
      </c>
      <c r="F33" s="2" t="s">
        <v>253</v>
      </c>
      <c r="G33" s="2" t="s">
        <v>50</v>
      </c>
      <c r="H33" s="52">
        <v>0</v>
      </c>
      <c r="I33" s="12">
        <f t="shared" si="1"/>
        <v>108.84</v>
      </c>
      <c r="J33" s="2" t="s">
        <v>38</v>
      </c>
      <c r="K33" s="2" t="s">
        <v>1</v>
      </c>
    </row>
    <row r="34" spans="1:11" ht="12.75" outlineLevel="2">
      <c r="A34" s="2">
        <v>5</v>
      </c>
      <c r="B34" s="2" t="s">
        <v>260</v>
      </c>
      <c r="C34" s="2" t="s">
        <v>242</v>
      </c>
      <c r="D34" s="3">
        <v>939.94</v>
      </c>
      <c r="E34" s="2" t="s">
        <v>174</v>
      </c>
      <c r="F34" s="2" t="s">
        <v>253</v>
      </c>
      <c r="G34" s="2" t="s">
        <v>50</v>
      </c>
      <c r="H34" s="2">
        <v>25.26</v>
      </c>
      <c r="I34" s="12">
        <f t="shared" si="1"/>
        <v>914.6800000000001</v>
      </c>
      <c r="J34" s="2" t="s">
        <v>38</v>
      </c>
      <c r="K34" s="2" t="s">
        <v>1</v>
      </c>
    </row>
    <row r="35" spans="1:11" ht="12.75" outlineLevel="2">
      <c r="A35" s="2">
        <v>6</v>
      </c>
      <c r="B35" s="2" t="s">
        <v>261</v>
      </c>
      <c r="C35" s="2" t="s">
        <v>242</v>
      </c>
      <c r="D35" s="3">
        <v>193.39</v>
      </c>
      <c r="E35" s="2" t="s">
        <v>192</v>
      </c>
      <c r="F35" s="2" t="s">
        <v>262</v>
      </c>
      <c r="G35" s="2" t="s">
        <v>263</v>
      </c>
      <c r="H35" s="3">
        <v>64.46</v>
      </c>
      <c r="I35" s="12">
        <f t="shared" si="1"/>
        <v>128.93</v>
      </c>
      <c r="J35" s="2" t="s">
        <v>38</v>
      </c>
      <c r="K35" s="2" t="s">
        <v>1</v>
      </c>
    </row>
    <row r="36" spans="1:11" s="44" customFormat="1" ht="12.75" outlineLevel="1">
      <c r="A36" s="41"/>
      <c r="B36" s="41"/>
      <c r="C36" s="41"/>
      <c r="D36" s="42">
        <f>SUBTOTAL(9,D30:D35)</f>
        <v>19240.049999999996</v>
      </c>
      <c r="E36" s="41"/>
      <c r="F36" s="41"/>
      <c r="G36" s="41"/>
      <c r="H36" s="42">
        <f>SUBTOTAL(9,H30:H35)</f>
        <v>611.75</v>
      </c>
      <c r="I36" s="43">
        <f>SUBTOTAL(9,I30:I35)</f>
        <v>18628.3</v>
      </c>
      <c r="J36" s="41"/>
      <c r="K36" s="41" t="s">
        <v>39</v>
      </c>
    </row>
    <row r="37" spans="1:11" ht="12.75" outlineLevel="2">
      <c r="A37" s="2">
        <v>1</v>
      </c>
      <c r="B37" s="2" t="s">
        <v>155</v>
      </c>
      <c r="C37" s="2" t="s">
        <v>242</v>
      </c>
      <c r="D37" s="3">
        <v>968.19</v>
      </c>
      <c r="E37" s="2" t="s">
        <v>177</v>
      </c>
      <c r="F37" s="2" t="s">
        <v>250</v>
      </c>
      <c r="G37" s="2" t="s">
        <v>50</v>
      </c>
      <c r="H37" s="52">
        <v>17.78</v>
      </c>
      <c r="I37" s="12">
        <f>D37-H37</f>
        <v>950.4100000000001</v>
      </c>
      <c r="J37" s="2" t="s">
        <v>220</v>
      </c>
      <c r="K37" s="2" t="s">
        <v>221</v>
      </c>
    </row>
    <row r="38" spans="1:11" ht="12.75" outlineLevel="2">
      <c r="A38" s="2">
        <v>2</v>
      </c>
      <c r="B38" s="2" t="s">
        <v>156</v>
      </c>
      <c r="C38" s="2" t="s">
        <v>242</v>
      </c>
      <c r="D38" s="3">
        <v>10579.8</v>
      </c>
      <c r="E38" s="2" t="s">
        <v>184</v>
      </c>
      <c r="F38" s="2" t="s">
        <v>250</v>
      </c>
      <c r="G38" s="2" t="s">
        <v>50</v>
      </c>
      <c r="H38" s="52">
        <v>357.16</v>
      </c>
      <c r="I38" s="12">
        <f>D38-H38</f>
        <v>10222.64</v>
      </c>
      <c r="J38" s="2" t="s">
        <v>220</v>
      </c>
      <c r="K38" s="2" t="s">
        <v>221</v>
      </c>
    </row>
    <row r="39" spans="1:11" s="44" customFormat="1" ht="12.75" outlineLevel="1">
      <c r="A39" s="41"/>
      <c r="B39" s="41"/>
      <c r="C39" s="41"/>
      <c r="D39" s="42">
        <f>SUBTOTAL(9,D37:D38)</f>
        <v>11547.99</v>
      </c>
      <c r="E39" s="41"/>
      <c r="F39" s="41"/>
      <c r="G39" s="41"/>
      <c r="H39" s="53">
        <f>SUBTOTAL(9,H37:H38)</f>
        <v>374.94000000000005</v>
      </c>
      <c r="I39" s="43">
        <f>SUBTOTAL(9,I37:I38)</f>
        <v>11173.05</v>
      </c>
      <c r="J39" s="41"/>
      <c r="K39" s="41" t="s">
        <v>222</v>
      </c>
    </row>
    <row r="40" spans="1:11" ht="12.75" outlineLevel="2">
      <c r="A40" s="2">
        <v>1</v>
      </c>
      <c r="B40" s="2" t="s">
        <v>264</v>
      </c>
      <c r="C40" s="2" t="s">
        <v>265</v>
      </c>
      <c r="D40" s="3">
        <v>4701.83</v>
      </c>
      <c r="E40" s="2" t="s">
        <v>144</v>
      </c>
      <c r="F40" s="2" t="s">
        <v>266</v>
      </c>
      <c r="G40" s="2" t="s">
        <v>50</v>
      </c>
      <c r="H40" s="2">
        <v>0</v>
      </c>
      <c r="I40" s="12">
        <f>D40-H40</f>
        <v>4701.83</v>
      </c>
      <c r="J40" s="2" t="s">
        <v>40</v>
      </c>
      <c r="K40" s="2" t="s">
        <v>3</v>
      </c>
    </row>
    <row r="41" spans="1:11" ht="12.75" outlineLevel="2">
      <c r="A41" s="2">
        <v>2</v>
      </c>
      <c r="B41" s="2" t="s">
        <v>267</v>
      </c>
      <c r="C41" s="2" t="s">
        <v>242</v>
      </c>
      <c r="D41" s="3">
        <v>1070.05</v>
      </c>
      <c r="E41" s="2" t="s">
        <v>205</v>
      </c>
      <c r="F41" s="2" t="s">
        <v>262</v>
      </c>
      <c r="G41" s="2" t="s">
        <v>263</v>
      </c>
      <c r="H41" s="3">
        <v>0</v>
      </c>
      <c r="I41" s="12">
        <f>D41-H41</f>
        <v>1070.05</v>
      </c>
      <c r="J41" s="2" t="s">
        <v>40</v>
      </c>
      <c r="K41" s="2" t="s">
        <v>3</v>
      </c>
    </row>
    <row r="42" spans="1:11" ht="12.75" outlineLevel="2">
      <c r="A42" s="2">
        <v>3</v>
      </c>
      <c r="B42" s="2" t="s">
        <v>268</v>
      </c>
      <c r="C42" s="2" t="s">
        <v>242</v>
      </c>
      <c r="D42" s="3">
        <v>6561.3</v>
      </c>
      <c r="E42" s="2" t="s">
        <v>180</v>
      </c>
      <c r="F42" s="2" t="s">
        <v>262</v>
      </c>
      <c r="G42" s="2" t="s">
        <v>263</v>
      </c>
      <c r="H42" s="3">
        <v>259.7</v>
      </c>
      <c r="I42" s="12">
        <f>D42-H42</f>
        <v>6301.6</v>
      </c>
      <c r="J42" s="2" t="s">
        <v>40</v>
      </c>
      <c r="K42" s="2" t="s">
        <v>3</v>
      </c>
    </row>
    <row r="43" spans="1:11" s="44" customFormat="1" ht="12.75" outlineLevel="1">
      <c r="A43" s="41"/>
      <c r="B43" s="41"/>
      <c r="C43" s="41"/>
      <c r="D43" s="42">
        <f>SUBTOTAL(9,D40:D42)</f>
        <v>12333.18</v>
      </c>
      <c r="E43" s="41"/>
      <c r="F43" s="41"/>
      <c r="G43" s="41"/>
      <c r="H43" s="42">
        <f>SUBTOTAL(9,H40:H42)</f>
        <v>259.7</v>
      </c>
      <c r="I43" s="43">
        <f>SUBTOTAL(9,I40:I42)</f>
        <v>12073.48</v>
      </c>
      <c r="J43" s="41"/>
      <c r="K43" s="41" t="s">
        <v>41</v>
      </c>
    </row>
    <row r="44" spans="1:11" ht="12.75" outlineLevel="2">
      <c r="A44" s="2">
        <v>1</v>
      </c>
      <c r="B44" s="2" t="s">
        <v>269</v>
      </c>
      <c r="C44" s="2" t="s">
        <v>242</v>
      </c>
      <c r="D44" s="3">
        <v>577.08</v>
      </c>
      <c r="E44" s="2" t="s">
        <v>186</v>
      </c>
      <c r="F44" s="2" t="s">
        <v>250</v>
      </c>
      <c r="G44" s="2" t="s">
        <v>50</v>
      </c>
      <c r="H44" s="2">
        <v>44.09</v>
      </c>
      <c r="I44" s="12">
        <f>D44-H44</f>
        <v>532.99</v>
      </c>
      <c r="J44" s="2" t="s">
        <v>83</v>
      </c>
      <c r="K44" s="2" t="s">
        <v>89</v>
      </c>
    </row>
    <row r="45" spans="1:11" s="44" customFormat="1" ht="12.75" outlineLevel="1">
      <c r="A45" s="41"/>
      <c r="B45" s="41"/>
      <c r="C45" s="41"/>
      <c r="D45" s="42">
        <f>SUBTOTAL(9,D44:D44)</f>
        <v>577.08</v>
      </c>
      <c r="E45" s="41"/>
      <c r="F45" s="41"/>
      <c r="G45" s="41"/>
      <c r="H45" s="41">
        <f>SUBTOTAL(9,H44:H44)</f>
        <v>44.09</v>
      </c>
      <c r="I45" s="43">
        <f>SUBTOTAL(9,I44:I44)</f>
        <v>532.99</v>
      </c>
      <c r="J45" s="41"/>
      <c r="K45" s="41" t="s">
        <v>90</v>
      </c>
    </row>
    <row r="46" spans="1:11" ht="12.75" outlineLevel="2">
      <c r="A46" s="2">
        <v>1</v>
      </c>
      <c r="B46" s="2" t="s">
        <v>270</v>
      </c>
      <c r="C46" s="2" t="s">
        <v>271</v>
      </c>
      <c r="D46" s="3">
        <v>1753.18</v>
      </c>
      <c r="E46" s="2" t="s">
        <v>145</v>
      </c>
      <c r="F46" s="2" t="s">
        <v>266</v>
      </c>
      <c r="G46" s="2" t="s">
        <v>60</v>
      </c>
      <c r="H46" s="2">
        <v>0</v>
      </c>
      <c r="I46" s="12">
        <f aca="true" t="shared" si="2" ref="I46:I52">D46-H46</f>
        <v>1753.18</v>
      </c>
      <c r="J46" s="2" t="s">
        <v>42</v>
      </c>
      <c r="K46" s="2" t="s">
        <v>12</v>
      </c>
    </row>
    <row r="47" spans="1:11" ht="12.75" outlineLevel="2">
      <c r="A47" s="2">
        <v>2</v>
      </c>
      <c r="B47" s="2" t="s">
        <v>272</v>
      </c>
      <c r="C47" s="2" t="s">
        <v>242</v>
      </c>
      <c r="D47" s="3">
        <v>1719.34</v>
      </c>
      <c r="E47" s="2" t="s">
        <v>170</v>
      </c>
      <c r="F47" s="2" t="s">
        <v>250</v>
      </c>
      <c r="G47" s="2" t="s">
        <v>50</v>
      </c>
      <c r="H47" s="2">
        <v>0</v>
      </c>
      <c r="I47" s="12">
        <f t="shared" si="2"/>
        <v>1719.34</v>
      </c>
      <c r="J47" s="2" t="s">
        <v>42</v>
      </c>
      <c r="K47" s="2" t="s">
        <v>12</v>
      </c>
    </row>
    <row r="48" spans="1:11" ht="12.75" outlineLevel="2">
      <c r="A48" s="2">
        <v>3</v>
      </c>
      <c r="B48" s="2" t="s">
        <v>273</v>
      </c>
      <c r="C48" s="2" t="s">
        <v>242</v>
      </c>
      <c r="D48" s="3">
        <v>248.67</v>
      </c>
      <c r="E48" s="2" t="s">
        <v>178</v>
      </c>
      <c r="F48" s="2" t="s">
        <v>250</v>
      </c>
      <c r="G48" s="2" t="s">
        <v>50</v>
      </c>
      <c r="H48" s="52">
        <v>0</v>
      </c>
      <c r="I48" s="12">
        <f t="shared" si="2"/>
        <v>248.67</v>
      </c>
      <c r="J48" s="2" t="s">
        <v>42</v>
      </c>
      <c r="K48" s="2" t="s">
        <v>12</v>
      </c>
    </row>
    <row r="49" spans="1:11" ht="12.75" outlineLevel="2">
      <c r="A49" s="2">
        <v>4</v>
      </c>
      <c r="B49" s="2" t="s">
        <v>274</v>
      </c>
      <c r="C49" s="2" t="s">
        <v>242</v>
      </c>
      <c r="D49" s="3">
        <v>248.64</v>
      </c>
      <c r="E49" s="2" t="s">
        <v>183</v>
      </c>
      <c r="F49" s="2" t="s">
        <v>250</v>
      </c>
      <c r="G49" s="2" t="s">
        <v>50</v>
      </c>
      <c r="H49" s="52">
        <v>0</v>
      </c>
      <c r="I49" s="12">
        <f t="shared" si="2"/>
        <v>248.64</v>
      </c>
      <c r="J49" s="2" t="s">
        <v>42</v>
      </c>
      <c r="K49" s="2" t="s">
        <v>12</v>
      </c>
    </row>
    <row r="50" spans="1:11" ht="12.75" outlineLevel="2">
      <c r="A50" s="2">
        <v>5</v>
      </c>
      <c r="B50" s="2" t="s">
        <v>275</v>
      </c>
      <c r="C50" s="2" t="s">
        <v>242</v>
      </c>
      <c r="D50" s="3">
        <v>1068.34</v>
      </c>
      <c r="E50" s="2" t="s">
        <v>181</v>
      </c>
      <c r="F50" s="2" t="s">
        <v>276</v>
      </c>
      <c r="G50" s="2" t="s">
        <v>263</v>
      </c>
      <c r="H50" s="3">
        <v>0</v>
      </c>
      <c r="I50" s="12">
        <f t="shared" si="2"/>
        <v>1068.34</v>
      </c>
      <c r="J50" s="2" t="s">
        <v>42</v>
      </c>
      <c r="K50" s="2" t="s">
        <v>12</v>
      </c>
    </row>
    <row r="51" spans="1:11" ht="12.75" outlineLevel="2">
      <c r="A51" s="2">
        <v>6</v>
      </c>
      <c r="B51" s="2" t="s">
        <v>277</v>
      </c>
      <c r="C51" s="2" t="s">
        <v>242</v>
      </c>
      <c r="D51" s="3">
        <v>32179.89</v>
      </c>
      <c r="E51" s="2" t="s">
        <v>179</v>
      </c>
      <c r="F51" s="2" t="s">
        <v>276</v>
      </c>
      <c r="G51" s="2" t="s">
        <v>263</v>
      </c>
      <c r="H51" s="3">
        <v>0</v>
      </c>
      <c r="I51" s="12">
        <f t="shared" si="2"/>
        <v>32179.89</v>
      </c>
      <c r="J51" s="2" t="s">
        <v>42</v>
      </c>
      <c r="K51" s="2" t="s">
        <v>12</v>
      </c>
    </row>
    <row r="52" spans="1:11" ht="12.75" outlineLevel="2">
      <c r="A52" s="2">
        <v>7</v>
      </c>
      <c r="B52" s="2">
        <v>320230247</v>
      </c>
      <c r="C52" s="54">
        <v>45006</v>
      </c>
      <c r="D52" s="3">
        <v>40033.96</v>
      </c>
      <c r="E52" s="2"/>
      <c r="F52" s="2"/>
      <c r="G52" s="2" t="s">
        <v>50</v>
      </c>
      <c r="H52" s="3"/>
      <c r="I52" s="12">
        <f t="shared" si="2"/>
        <v>40033.96</v>
      </c>
      <c r="J52" s="2" t="s">
        <v>42</v>
      </c>
      <c r="K52" s="2" t="s">
        <v>12</v>
      </c>
    </row>
    <row r="53" spans="1:11" s="44" customFormat="1" ht="12.75" outlineLevel="1">
      <c r="A53" s="41"/>
      <c r="B53" s="41"/>
      <c r="C53" s="41"/>
      <c r="D53" s="42">
        <f>SUBTOTAL(9,D46:D52)</f>
        <v>77252.01999999999</v>
      </c>
      <c r="E53" s="41"/>
      <c r="F53" s="41"/>
      <c r="G53" s="41"/>
      <c r="H53" s="42">
        <f>SUBTOTAL(9,H46:H51)</f>
        <v>0</v>
      </c>
      <c r="I53" s="43">
        <f>SUBTOTAL(9,I46:I52)</f>
        <v>77252.01999999999</v>
      </c>
      <c r="J53" s="41"/>
      <c r="K53" s="41" t="s">
        <v>95</v>
      </c>
    </row>
    <row r="54" spans="1:11" ht="12.75" outlineLevel="2">
      <c r="A54" s="2">
        <v>1</v>
      </c>
      <c r="B54" s="2" t="s">
        <v>278</v>
      </c>
      <c r="C54" s="2" t="s">
        <v>242</v>
      </c>
      <c r="D54" s="3">
        <v>2308.32</v>
      </c>
      <c r="E54" s="2" t="s">
        <v>193</v>
      </c>
      <c r="F54" s="2" t="s">
        <v>276</v>
      </c>
      <c r="G54" s="2" t="s">
        <v>50</v>
      </c>
      <c r="H54" s="2">
        <v>126.86</v>
      </c>
      <c r="I54" s="12">
        <f>D54-H54</f>
        <v>2181.46</v>
      </c>
      <c r="J54" s="2" t="s">
        <v>43</v>
      </c>
      <c r="K54" s="2" t="s">
        <v>6</v>
      </c>
    </row>
    <row r="55" spans="1:11" ht="12.75" outlineLevel="2">
      <c r="A55" s="2">
        <v>2</v>
      </c>
      <c r="B55" s="2" t="s">
        <v>279</v>
      </c>
      <c r="C55" s="2" t="s">
        <v>242</v>
      </c>
      <c r="D55" s="3">
        <v>134.65</v>
      </c>
      <c r="E55" s="2" t="s">
        <v>203</v>
      </c>
      <c r="F55" s="2" t="s">
        <v>276</v>
      </c>
      <c r="G55" s="2" t="s">
        <v>50</v>
      </c>
      <c r="H55" s="2">
        <v>0</v>
      </c>
      <c r="I55" s="12">
        <f>D55-H55</f>
        <v>134.65</v>
      </c>
      <c r="J55" s="2" t="s">
        <v>43</v>
      </c>
      <c r="K55" s="2" t="s">
        <v>6</v>
      </c>
    </row>
    <row r="56" spans="1:11" ht="12.75" outlineLevel="2">
      <c r="A56" s="2">
        <v>3</v>
      </c>
      <c r="B56" s="2" t="s">
        <v>280</v>
      </c>
      <c r="C56" s="2" t="s">
        <v>242</v>
      </c>
      <c r="D56" s="3">
        <v>128.24</v>
      </c>
      <c r="E56" s="2" t="s">
        <v>204</v>
      </c>
      <c r="F56" s="2" t="s">
        <v>276</v>
      </c>
      <c r="G56" s="2" t="s">
        <v>50</v>
      </c>
      <c r="H56" s="2">
        <v>0</v>
      </c>
      <c r="I56" s="12">
        <f>D56-H56</f>
        <v>128.24</v>
      </c>
      <c r="J56" s="2" t="s">
        <v>43</v>
      </c>
      <c r="K56" s="2" t="s">
        <v>6</v>
      </c>
    </row>
    <row r="57" spans="1:11" ht="12.75" outlineLevel="2">
      <c r="A57" s="2">
        <v>1</v>
      </c>
      <c r="B57" s="2" t="s">
        <v>281</v>
      </c>
      <c r="C57" s="2" t="s">
        <v>242</v>
      </c>
      <c r="D57" s="3">
        <v>384.72</v>
      </c>
      <c r="E57" s="2" t="s">
        <v>191</v>
      </c>
      <c r="F57" s="2" t="s">
        <v>276</v>
      </c>
      <c r="G57" s="2" t="s">
        <v>282</v>
      </c>
      <c r="H57" s="2">
        <v>11.86</v>
      </c>
      <c r="I57" s="12">
        <f>D57-H57</f>
        <v>372.86</v>
      </c>
      <c r="J57" s="2" t="s">
        <v>43</v>
      </c>
      <c r="K57" s="2" t="s">
        <v>6</v>
      </c>
    </row>
    <row r="58" spans="1:11" s="44" customFormat="1" ht="12.75" outlineLevel="1">
      <c r="A58" s="41"/>
      <c r="B58" s="41"/>
      <c r="C58" s="41"/>
      <c r="D58" s="42">
        <f>SUBTOTAL(9,D54:D57)</f>
        <v>2955.9300000000003</v>
      </c>
      <c r="E58" s="41"/>
      <c r="F58" s="41"/>
      <c r="G58" s="41"/>
      <c r="H58" s="41">
        <f>SUBTOTAL(9,H54:H57)</f>
        <v>138.72</v>
      </c>
      <c r="I58" s="43">
        <f>SUBTOTAL(9,I54:I57)</f>
        <v>2817.2100000000005</v>
      </c>
      <c r="J58" s="41"/>
      <c r="K58" s="41" t="s">
        <v>44</v>
      </c>
    </row>
    <row r="59" spans="1:11" ht="12.75" outlineLevel="2">
      <c r="A59" s="2">
        <v>1</v>
      </c>
      <c r="B59" s="2" t="s">
        <v>286</v>
      </c>
      <c r="C59" s="2" t="s">
        <v>242</v>
      </c>
      <c r="D59" s="3">
        <v>248.67</v>
      </c>
      <c r="E59" s="2" t="s">
        <v>199</v>
      </c>
      <c r="F59" s="2" t="s">
        <v>253</v>
      </c>
      <c r="G59" s="2" t="s">
        <v>50</v>
      </c>
      <c r="H59" s="52">
        <v>0</v>
      </c>
      <c r="I59" s="12">
        <f>D59-H59</f>
        <v>248.67</v>
      </c>
      <c r="J59" s="2" t="s">
        <v>85</v>
      </c>
      <c r="K59" s="2" t="s">
        <v>5</v>
      </c>
    </row>
    <row r="60" spans="1:11" s="44" customFormat="1" ht="12.75" outlineLevel="1">
      <c r="A60" s="41"/>
      <c r="B60" s="41"/>
      <c r="C60" s="41"/>
      <c r="D60" s="42">
        <f>SUBTOTAL(9,D59:D59)</f>
        <v>248.67</v>
      </c>
      <c r="E60" s="41"/>
      <c r="F60" s="41"/>
      <c r="G60" s="41"/>
      <c r="H60" s="53">
        <f>SUBTOTAL(9,H59:H59)</f>
        <v>0</v>
      </c>
      <c r="I60" s="43">
        <f>SUBTOTAL(9,I59:I59)</f>
        <v>248.67</v>
      </c>
      <c r="J60" s="41"/>
      <c r="K60" s="41" t="s">
        <v>86</v>
      </c>
    </row>
    <row r="61" spans="1:11" ht="12.75" outlineLevel="2">
      <c r="A61" s="2">
        <v>1</v>
      </c>
      <c r="B61" s="2" t="s">
        <v>287</v>
      </c>
      <c r="C61" s="2" t="s">
        <v>242</v>
      </c>
      <c r="D61" s="3">
        <v>5273.45</v>
      </c>
      <c r="E61" s="2" t="s">
        <v>136</v>
      </c>
      <c r="F61" s="2" t="s">
        <v>242</v>
      </c>
      <c r="G61" s="2" t="s">
        <v>50</v>
      </c>
      <c r="H61" s="2">
        <v>0</v>
      </c>
      <c r="I61" s="12">
        <f aca="true" t="shared" si="3" ref="I61:I73">D61-H61</f>
        <v>5273.45</v>
      </c>
      <c r="J61" s="2" t="s">
        <v>45</v>
      </c>
      <c r="K61" s="2" t="s">
        <v>2</v>
      </c>
    </row>
    <row r="62" spans="1:11" ht="12.75" outlineLevel="2">
      <c r="A62" s="2">
        <v>2</v>
      </c>
      <c r="B62" s="2" t="s">
        <v>288</v>
      </c>
      <c r="C62" s="2" t="s">
        <v>242</v>
      </c>
      <c r="D62" s="3">
        <v>2961</v>
      </c>
      <c r="E62" s="2" t="s">
        <v>152</v>
      </c>
      <c r="F62" s="2" t="s">
        <v>242</v>
      </c>
      <c r="G62" s="2" t="s">
        <v>50</v>
      </c>
      <c r="H62" s="2">
        <v>0</v>
      </c>
      <c r="I62" s="12">
        <f t="shared" si="3"/>
        <v>2961</v>
      </c>
      <c r="J62" s="2" t="s">
        <v>45</v>
      </c>
      <c r="K62" s="2" t="s">
        <v>2</v>
      </c>
    </row>
    <row r="63" spans="1:11" ht="12.75" outlineLevel="2">
      <c r="A63" s="2">
        <v>3</v>
      </c>
      <c r="B63" s="2" t="s">
        <v>289</v>
      </c>
      <c r="C63" s="2" t="s">
        <v>242</v>
      </c>
      <c r="D63" s="3">
        <v>849.5</v>
      </c>
      <c r="E63" s="2" t="s">
        <v>164</v>
      </c>
      <c r="F63" s="2" t="s">
        <v>242</v>
      </c>
      <c r="G63" s="2" t="s">
        <v>50</v>
      </c>
      <c r="H63" s="2">
        <v>0</v>
      </c>
      <c r="I63" s="12">
        <f t="shared" si="3"/>
        <v>849.5</v>
      </c>
      <c r="J63" s="2" t="s">
        <v>45</v>
      </c>
      <c r="K63" s="2" t="s">
        <v>2</v>
      </c>
    </row>
    <row r="64" spans="1:11" ht="12.75" outlineLevel="2">
      <c r="A64" s="2">
        <v>4</v>
      </c>
      <c r="B64" s="2" t="s">
        <v>290</v>
      </c>
      <c r="C64" s="2" t="s">
        <v>242</v>
      </c>
      <c r="D64" s="3">
        <v>5290.24</v>
      </c>
      <c r="E64" s="2" t="s">
        <v>167</v>
      </c>
      <c r="F64" s="2" t="s">
        <v>242</v>
      </c>
      <c r="G64" s="2" t="s">
        <v>50</v>
      </c>
      <c r="H64" s="2">
        <v>0</v>
      </c>
      <c r="I64" s="12">
        <f t="shared" si="3"/>
        <v>5290.24</v>
      </c>
      <c r="J64" s="2" t="s">
        <v>45</v>
      </c>
      <c r="K64" s="2" t="s">
        <v>2</v>
      </c>
    </row>
    <row r="65" spans="1:11" ht="12.75" outlineLevel="2">
      <c r="A65" s="2">
        <v>5</v>
      </c>
      <c r="B65" s="2" t="s">
        <v>291</v>
      </c>
      <c r="C65" s="2" t="s">
        <v>242</v>
      </c>
      <c r="D65" s="3">
        <v>11028.42</v>
      </c>
      <c r="E65" s="2" t="s">
        <v>168</v>
      </c>
      <c r="F65" s="2" t="s">
        <v>242</v>
      </c>
      <c r="G65" s="2" t="s">
        <v>50</v>
      </c>
      <c r="H65" s="2">
        <v>0</v>
      </c>
      <c r="I65" s="12">
        <f t="shared" si="3"/>
        <v>11028.42</v>
      </c>
      <c r="J65" s="2" t="s">
        <v>45</v>
      </c>
      <c r="K65" s="2" t="s">
        <v>2</v>
      </c>
    </row>
    <row r="66" spans="1:11" ht="12.75" outlineLevel="2">
      <c r="A66" s="2">
        <v>6</v>
      </c>
      <c r="B66" s="2" t="s">
        <v>292</v>
      </c>
      <c r="C66" s="2" t="s">
        <v>242</v>
      </c>
      <c r="D66" s="3">
        <v>40480.91</v>
      </c>
      <c r="E66" s="2" t="s">
        <v>165</v>
      </c>
      <c r="F66" s="2" t="s">
        <v>293</v>
      </c>
      <c r="G66" s="2" t="s">
        <v>50</v>
      </c>
      <c r="H66" s="2">
        <v>0</v>
      </c>
      <c r="I66" s="12">
        <f t="shared" si="3"/>
        <v>40480.91</v>
      </c>
      <c r="J66" s="2" t="s">
        <v>45</v>
      </c>
      <c r="K66" s="2" t="s">
        <v>2</v>
      </c>
    </row>
    <row r="67" spans="1:11" ht="12.75" outlineLevel="2">
      <c r="A67" s="2">
        <v>7</v>
      </c>
      <c r="B67" s="2" t="s">
        <v>294</v>
      </c>
      <c r="C67" s="2" t="s">
        <v>242</v>
      </c>
      <c r="D67" s="3">
        <v>6618.48</v>
      </c>
      <c r="E67" s="2" t="s">
        <v>166</v>
      </c>
      <c r="F67" s="2" t="s">
        <v>293</v>
      </c>
      <c r="G67" s="2" t="s">
        <v>50</v>
      </c>
      <c r="H67" s="2">
        <v>0</v>
      </c>
      <c r="I67" s="12">
        <f t="shared" si="3"/>
        <v>6618.48</v>
      </c>
      <c r="J67" s="2" t="s">
        <v>45</v>
      </c>
      <c r="K67" s="2" t="s">
        <v>2</v>
      </c>
    </row>
    <row r="68" spans="1:11" ht="12.75" outlineLevel="2">
      <c r="A68" s="2">
        <v>8</v>
      </c>
      <c r="B68" s="2" t="s">
        <v>295</v>
      </c>
      <c r="C68" s="2" t="s">
        <v>296</v>
      </c>
      <c r="D68" s="3">
        <v>242.42</v>
      </c>
      <c r="E68" s="2" t="s">
        <v>169</v>
      </c>
      <c r="F68" s="2" t="s">
        <v>296</v>
      </c>
      <c r="G68" s="2" t="s">
        <v>50</v>
      </c>
      <c r="H68" s="2">
        <v>0</v>
      </c>
      <c r="I68" s="12">
        <f t="shared" si="3"/>
        <v>242.42</v>
      </c>
      <c r="J68" s="2" t="s">
        <v>45</v>
      </c>
      <c r="K68" s="2" t="s">
        <v>2</v>
      </c>
    </row>
    <row r="69" spans="1:11" ht="12.75" outlineLevel="2">
      <c r="A69" s="2">
        <v>9</v>
      </c>
      <c r="B69" s="2" t="s">
        <v>297</v>
      </c>
      <c r="C69" s="2" t="s">
        <v>242</v>
      </c>
      <c r="D69" s="3">
        <v>192.36</v>
      </c>
      <c r="E69" s="2" t="s">
        <v>171</v>
      </c>
      <c r="F69" s="2" t="s">
        <v>243</v>
      </c>
      <c r="G69" s="2" t="s">
        <v>50</v>
      </c>
      <c r="H69" s="2">
        <v>56.99</v>
      </c>
      <c r="I69" s="12">
        <f t="shared" si="3"/>
        <v>135.37</v>
      </c>
      <c r="J69" s="2" t="s">
        <v>45</v>
      </c>
      <c r="K69" s="2" t="s">
        <v>2</v>
      </c>
    </row>
    <row r="70" spans="1:11" ht="12.75" outlineLevel="2">
      <c r="A70" s="2">
        <v>10</v>
      </c>
      <c r="B70" s="2" t="s">
        <v>298</v>
      </c>
      <c r="C70" s="2" t="s">
        <v>242</v>
      </c>
      <c r="D70" s="3">
        <v>389.64</v>
      </c>
      <c r="E70" s="2" t="s">
        <v>163</v>
      </c>
      <c r="F70" s="2" t="s">
        <v>243</v>
      </c>
      <c r="G70" s="2" t="s">
        <v>50</v>
      </c>
      <c r="H70" s="52">
        <v>0</v>
      </c>
      <c r="I70" s="12">
        <f t="shared" si="3"/>
        <v>389.64</v>
      </c>
      <c r="J70" s="2" t="s">
        <v>45</v>
      </c>
      <c r="K70" s="2" t="s">
        <v>2</v>
      </c>
    </row>
    <row r="71" spans="1:11" ht="12.75" outlineLevel="2">
      <c r="A71" s="2">
        <v>11</v>
      </c>
      <c r="B71" s="2" t="s">
        <v>299</v>
      </c>
      <c r="C71" s="2" t="s">
        <v>242</v>
      </c>
      <c r="D71" s="3">
        <v>1984.36</v>
      </c>
      <c r="E71" s="2" t="s">
        <v>175</v>
      </c>
      <c r="F71" s="2" t="s">
        <v>253</v>
      </c>
      <c r="G71" s="2" t="s">
        <v>50</v>
      </c>
      <c r="H71" s="52">
        <v>0</v>
      </c>
      <c r="I71" s="12">
        <f t="shared" si="3"/>
        <v>1984.36</v>
      </c>
      <c r="J71" s="2" t="s">
        <v>45</v>
      </c>
      <c r="K71" s="2" t="s">
        <v>2</v>
      </c>
    </row>
    <row r="72" spans="1:11" ht="12.75" outlineLevel="2">
      <c r="A72" s="2">
        <v>12</v>
      </c>
      <c r="B72" s="2" t="s">
        <v>300</v>
      </c>
      <c r="C72" s="2" t="s">
        <v>250</v>
      </c>
      <c r="D72" s="3">
        <v>192.36</v>
      </c>
      <c r="E72" s="2" t="s">
        <v>185</v>
      </c>
      <c r="F72" s="2" t="s">
        <v>250</v>
      </c>
      <c r="G72" s="2" t="s">
        <v>50</v>
      </c>
      <c r="H72" s="52">
        <v>192.36</v>
      </c>
      <c r="I72" s="12">
        <f t="shared" si="3"/>
        <v>0</v>
      </c>
      <c r="J72" s="2" t="s">
        <v>45</v>
      </c>
      <c r="K72" s="2" t="s">
        <v>2</v>
      </c>
    </row>
    <row r="73" spans="1:11" ht="12.75" outlineLevel="2">
      <c r="A73" s="2">
        <v>13</v>
      </c>
      <c r="B73" s="2" t="s">
        <v>301</v>
      </c>
      <c r="C73" s="2" t="s">
        <v>242</v>
      </c>
      <c r="D73" s="3">
        <v>26802.16</v>
      </c>
      <c r="E73" s="2" t="s">
        <v>194</v>
      </c>
      <c r="F73" s="2" t="s">
        <v>244</v>
      </c>
      <c r="G73" s="2" t="s">
        <v>50</v>
      </c>
      <c r="H73" s="2">
        <v>908.43</v>
      </c>
      <c r="I73" s="12">
        <f t="shared" si="3"/>
        <v>25893.73</v>
      </c>
      <c r="J73" s="2" t="s">
        <v>45</v>
      </c>
      <c r="K73" s="2" t="s">
        <v>2</v>
      </c>
    </row>
    <row r="74" spans="1:11" s="44" customFormat="1" ht="12.75" outlineLevel="1">
      <c r="A74" s="41"/>
      <c r="B74" s="41"/>
      <c r="C74" s="41"/>
      <c r="D74" s="42">
        <f>SUBTOTAL(9,D61:D73)</f>
        <v>102305.3</v>
      </c>
      <c r="E74" s="41"/>
      <c r="F74" s="41"/>
      <c r="G74" s="41"/>
      <c r="H74" s="41">
        <f>SUBTOTAL(9,H61:H73)</f>
        <v>1157.78</v>
      </c>
      <c r="I74" s="43">
        <f>SUBTOTAL(9,I61:I73)</f>
        <v>101147.51999999999</v>
      </c>
      <c r="J74" s="41"/>
      <c r="K74" s="41" t="s">
        <v>46</v>
      </c>
    </row>
    <row r="75" spans="1:11" ht="12.75" outlineLevel="2">
      <c r="A75" s="2">
        <v>1</v>
      </c>
      <c r="B75" s="2" t="s">
        <v>302</v>
      </c>
      <c r="C75" s="2" t="s">
        <v>242</v>
      </c>
      <c r="D75" s="3">
        <v>4235.08</v>
      </c>
      <c r="E75" s="2" t="s">
        <v>198</v>
      </c>
      <c r="F75" s="2" t="s">
        <v>253</v>
      </c>
      <c r="G75" s="2" t="s">
        <v>50</v>
      </c>
      <c r="H75" s="52">
        <v>0</v>
      </c>
      <c r="I75" s="12">
        <f>D75-H75</f>
        <v>4235.08</v>
      </c>
      <c r="J75" s="2" t="s">
        <v>47</v>
      </c>
      <c r="K75" s="2" t="s">
        <v>4</v>
      </c>
    </row>
    <row r="76" spans="1:11" s="44" customFormat="1" ht="12.75" outlineLevel="1">
      <c r="A76" s="41"/>
      <c r="B76" s="41"/>
      <c r="C76" s="41"/>
      <c r="D76" s="42">
        <f>SUBTOTAL(9,D75:D75)</f>
        <v>4235.08</v>
      </c>
      <c r="E76" s="41"/>
      <c r="F76" s="41"/>
      <c r="G76" s="41"/>
      <c r="H76" s="53">
        <f>SUBTOTAL(9,H75:H75)</f>
        <v>0</v>
      </c>
      <c r="I76" s="43">
        <f>SUBTOTAL(9,I75:I75)</f>
        <v>4235.08</v>
      </c>
      <c r="J76" s="41"/>
      <c r="K76" s="41" t="s">
        <v>48</v>
      </c>
    </row>
    <row r="77" spans="1:11" s="44" customFormat="1" ht="12.75">
      <c r="A77" s="41"/>
      <c r="B77" s="41"/>
      <c r="C77" s="41"/>
      <c r="D77" s="42">
        <f>SUBTOTAL(9,D9:D75)</f>
        <v>311265.41</v>
      </c>
      <c r="E77" s="41"/>
      <c r="F77" s="41"/>
      <c r="G77" s="41"/>
      <c r="H77" s="53">
        <f>SUBTOTAL(9,H9:H75)</f>
        <v>3265.41</v>
      </c>
      <c r="I77" s="43">
        <f>SUBTOTAL(9,I9:I75)</f>
        <v>307999.99999999994</v>
      </c>
      <c r="J77" s="41"/>
      <c r="K77" s="41" t="s">
        <v>49</v>
      </c>
    </row>
    <row r="80" ht="12.75">
      <c r="I80" s="23"/>
    </row>
    <row r="81" spans="2:11" ht="12.75">
      <c r="B81" s="15" t="s">
        <v>210</v>
      </c>
      <c r="C81" s="16"/>
      <c r="D81" s="17"/>
      <c r="E81" s="18"/>
      <c r="F81" s="15"/>
      <c r="G81" s="15" t="s">
        <v>211</v>
      </c>
      <c r="H81" s="15"/>
      <c r="I81" s="19"/>
      <c r="J81" s="19"/>
      <c r="K81" s="15" t="s">
        <v>64</v>
      </c>
    </row>
    <row r="82" spans="2:11" ht="12.75">
      <c r="B82" s="15" t="s">
        <v>303</v>
      </c>
      <c r="C82" s="15"/>
      <c r="D82" s="17"/>
      <c r="E82" s="18"/>
      <c r="F82" s="15"/>
      <c r="G82" s="4" t="s">
        <v>304</v>
      </c>
      <c r="I82" s="19"/>
      <c r="J82" s="19"/>
      <c r="K82" s="15" t="s">
        <v>305</v>
      </c>
    </row>
  </sheetData>
  <sheetProtection/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1">
      <selection activeCell="P23" sqref="P23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6.42187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35.7109375" style="4" customWidth="1"/>
    <col min="12" max="12" width="12.00390625" style="4" customWidth="1"/>
    <col min="13" max="16384" width="9.140625" style="4" customWidth="1"/>
  </cols>
  <sheetData>
    <row r="2" spans="2:3" ht="12.75">
      <c r="B2" s="13" t="s">
        <v>18</v>
      </c>
      <c r="C2" s="13"/>
    </row>
    <row r="3" spans="2:3" ht="12.75">
      <c r="B3" s="13" t="s">
        <v>490</v>
      </c>
      <c r="C3" s="13"/>
    </row>
    <row r="4" ht="12.75">
      <c r="I4" s="14" t="s">
        <v>19</v>
      </c>
    </row>
    <row r="5" ht="12.75">
      <c r="F5" s="15" t="s">
        <v>491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40" t="s">
        <v>25</v>
      </c>
      <c r="G7" s="9" t="s">
        <v>26</v>
      </c>
      <c r="H7" s="8" t="s">
        <v>27</v>
      </c>
      <c r="I7" s="8" t="s">
        <v>492</v>
      </c>
      <c r="J7" s="7" t="s">
        <v>28</v>
      </c>
      <c r="K7" s="9" t="s">
        <v>29</v>
      </c>
    </row>
    <row r="8" spans="1:11" ht="12.75" outlineLevel="2">
      <c r="A8" s="2">
        <v>1</v>
      </c>
      <c r="B8" s="2" t="s">
        <v>88</v>
      </c>
      <c r="C8" s="2" t="s">
        <v>493</v>
      </c>
      <c r="D8" s="3">
        <v>25000.38</v>
      </c>
      <c r="E8" s="2" t="s">
        <v>494</v>
      </c>
      <c r="F8" s="2" t="s">
        <v>495</v>
      </c>
      <c r="G8" s="2" t="s">
        <v>50</v>
      </c>
      <c r="H8" s="2">
        <v>1216</v>
      </c>
      <c r="I8" s="2">
        <f>D8-H8</f>
        <v>23784.38</v>
      </c>
      <c r="J8" s="2" t="s">
        <v>30</v>
      </c>
      <c r="K8" s="2" t="s">
        <v>13</v>
      </c>
    </row>
    <row r="9" spans="1:11" ht="12.75" outlineLevel="2">
      <c r="A9" s="2">
        <v>2</v>
      </c>
      <c r="B9" s="2" t="s">
        <v>496</v>
      </c>
      <c r="C9" s="2" t="s">
        <v>493</v>
      </c>
      <c r="D9" s="3">
        <v>1154.9</v>
      </c>
      <c r="E9" s="2" t="s">
        <v>497</v>
      </c>
      <c r="F9" s="2" t="s">
        <v>495</v>
      </c>
      <c r="G9" s="2" t="s">
        <v>50</v>
      </c>
      <c r="H9" s="2">
        <v>0</v>
      </c>
      <c r="I9" s="2">
        <f>D9-H9</f>
        <v>1154.9</v>
      </c>
      <c r="J9" s="2" t="s">
        <v>30</v>
      </c>
      <c r="K9" s="2" t="s">
        <v>13</v>
      </c>
    </row>
    <row r="10" spans="1:11" ht="12.75" outlineLevel="2">
      <c r="A10" s="2">
        <v>3</v>
      </c>
      <c r="B10" s="2" t="s">
        <v>498</v>
      </c>
      <c r="C10" s="2" t="s">
        <v>493</v>
      </c>
      <c r="D10" s="3">
        <v>654.02</v>
      </c>
      <c r="E10" s="2" t="s">
        <v>499</v>
      </c>
      <c r="F10" s="2" t="s">
        <v>495</v>
      </c>
      <c r="G10" s="2" t="s">
        <v>50</v>
      </c>
      <c r="H10" s="2">
        <v>0</v>
      </c>
      <c r="I10" s="2">
        <f>D10-H10</f>
        <v>654.02</v>
      </c>
      <c r="J10" s="2" t="s">
        <v>30</v>
      </c>
      <c r="K10" s="2" t="s">
        <v>13</v>
      </c>
    </row>
    <row r="11" spans="1:11" ht="12.75" outlineLevel="2">
      <c r="A11" s="2">
        <v>4</v>
      </c>
      <c r="B11" s="2" t="s">
        <v>500</v>
      </c>
      <c r="C11" s="2" t="s">
        <v>493</v>
      </c>
      <c r="D11" s="3">
        <v>160.3</v>
      </c>
      <c r="E11" s="2" t="s">
        <v>501</v>
      </c>
      <c r="F11" s="2" t="s">
        <v>502</v>
      </c>
      <c r="G11" s="2" t="s">
        <v>50</v>
      </c>
      <c r="H11" s="2">
        <v>108.73</v>
      </c>
      <c r="I11" s="2">
        <f>D11-H11</f>
        <v>51.57000000000001</v>
      </c>
      <c r="J11" s="2" t="s">
        <v>30</v>
      </c>
      <c r="K11" s="2" t="s">
        <v>13</v>
      </c>
    </row>
    <row r="12" spans="1:11" ht="12.75" outlineLevel="2">
      <c r="A12" s="2">
        <v>5</v>
      </c>
      <c r="B12" s="2" t="s">
        <v>503</v>
      </c>
      <c r="C12" s="2" t="s">
        <v>493</v>
      </c>
      <c r="D12" s="3">
        <v>3821.55</v>
      </c>
      <c r="E12" s="2" t="s">
        <v>504</v>
      </c>
      <c r="F12" s="2" t="s">
        <v>502</v>
      </c>
      <c r="G12" s="2" t="s">
        <v>50</v>
      </c>
      <c r="H12" s="2">
        <v>87.29</v>
      </c>
      <c r="I12" s="2">
        <f>D12-H12</f>
        <v>3734.26</v>
      </c>
      <c r="J12" s="2" t="s">
        <v>30</v>
      </c>
      <c r="K12" s="2" t="s">
        <v>13</v>
      </c>
    </row>
    <row r="13" spans="1:11" s="44" customFormat="1" ht="12.75" outlineLevel="1">
      <c r="A13" s="41"/>
      <c r="B13" s="41"/>
      <c r="C13" s="41"/>
      <c r="D13" s="42">
        <f>SUBTOTAL(9,D8:D12)</f>
        <v>30791.15</v>
      </c>
      <c r="E13" s="41"/>
      <c r="F13" s="41"/>
      <c r="G13" s="41"/>
      <c r="H13" s="41">
        <f>SUBTOTAL(9,H8:H12)</f>
        <v>1412.02</v>
      </c>
      <c r="I13" s="41">
        <f>SUBTOTAL(9,I8:I12)</f>
        <v>29379.130000000005</v>
      </c>
      <c r="J13" s="41"/>
      <c r="K13" s="41" t="s">
        <v>31</v>
      </c>
    </row>
    <row r="14" spans="1:11" ht="12.75" outlineLevel="2">
      <c r="A14" s="2">
        <v>1</v>
      </c>
      <c r="B14" s="2" t="s">
        <v>505</v>
      </c>
      <c r="C14" s="2" t="s">
        <v>493</v>
      </c>
      <c r="D14" s="3">
        <v>9299.36</v>
      </c>
      <c r="E14" s="2" t="s">
        <v>506</v>
      </c>
      <c r="F14" s="2" t="s">
        <v>507</v>
      </c>
      <c r="G14" s="2" t="s">
        <v>50</v>
      </c>
      <c r="H14" s="2">
        <v>0</v>
      </c>
      <c r="I14" s="12">
        <f aca="true" t="shared" si="0" ref="I14:I19">D14-H14</f>
        <v>9299.36</v>
      </c>
      <c r="J14" s="2" t="s">
        <v>32</v>
      </c>
      <c r="K14" s="2" t="s">
        <v>14</v>
      </c>
    </row>
    <row r="15" spans="1:11" ht="12.75" outlineLevel="2">
      <c r="A15" s="2">
        <v>2</v>
      </c>
      <c r="B15" s="2" t="s">
        <v>508</v>
      </c>
      <c r="C15" s="2" t="s">
        <v>493</v>
      </c>
      <c r="D15" s="3">
        <v>6172.44</v>
      </c>
      <c r="E15" s="2" t="s">
        <v>509</v>
      </c>
      <c r="F15" s="2" t="s">
        <v>507</v>
      </c>
      <c r="G15" s="2" t="s">
        <v>50</v>
      </c>
      <c r="H15" s="2">
        <v>0</v>
      </c>
      <c r="I15" s="12">
        <f t="shared" si="0"/>
        <v>6172.44</v>
      </c>
      <c r="J15" s="2" t="s">
        <v>32</v>
      </c>
      <c r="K15" s="2" t="s">
        <v>14</v>
      </c>
    </row>
    <row r="16" spans="1:11" ht="12.75" outlineLevel="2">
      <c r="A16" s="2">
        <v>3</v>
      </c>
      <c r="B16" s="2" t="s">
        <v>510</v>
      </c>
      <c r="C16" s="2" t="s">
        <v>493</v>
      </c>
      <c r="D16" s="3">
        <v>440.64</v>
      </c>
      <c r="E16" s="2" t="s">
        <v>511</v>
      </c>
      <c r="F16" s="2" t="s">
        <v>507</v>
      </c>
      <c r="G16" s="2" t="s">
        <v>50</v>
      </c>
      <c r="H16" s="2">
        <v>0</v>
      </c>
      <c r="I16" s="12">
        <f t="shared" si="0"/>
        <v>440.64</v>
      </c>
      <c r="J16" s="2" t="s">
        <v>32</v>
      </c>
      <c r="K16" s="2" t="s">
        <v>14</v>
      </c>
    </row>
    <row r="17" spans="1:11" ht="12.75" outlineLevel="2">
      <c r="A17" s="2">
        <v>4</v>
      </c>
      <c r="B17" s="2" t="s">
        <v>512</v>
      </c>
      <c r="C17" s="2" t="s">
        <v>493</v>
      </c>
      <c r="D17" s="3">
        <v>20018.97</v>
      </c>
      <c r="E17" s="2" t="s">
        <v>513</v>
      </c>
      <c r="F17" s="2" t="s">
        <v>507</v>
      </c>
      <c r="G17" s="2" t="s">
        <v>50</v>
      </c>
      <c r="H17" s="2">
        <v>0</v>
      </c>
      <c r="I17" s="12">
        <f t="shared" si="0"/>
        <v>20018.97</v>
      </c>
      <c r="J17" s="2" t="s">
        <v>32</v>
      </c>
      <c r="K17" s="2" t="s">
        <v>14</v>
      </c>
    </row>
    <row r="18" spans="1:11" ht="12.75" outlineLevel="2">
      <c r="A18" s="2">
        <v>5</v>
      </c>
      <c r="B18" s="2" t="s">
        <v>514</v>
      </c>
      <c r="C18" s="2" t="s">
        <v>493</v>
      </c>
      <c r="D18" s="3">
        <v>5564.6</v>
      </c>
      <c r="E18" s="2" t="s">
        <v>515</v>
      </c>
      <c r="F18" s="2" t="s">
        <v>507</v>
      </c>
      <c r="G18" s="2" t="s">
        <v>50</v>
      </c>
      <c r="H18" s="2">
        <v>0</v>
      </c>
      <c r="I18" s="12">
        <f t="shared" si="0"/>
        <v>5564.6</v>
      </c>
      <c r="J18" s="2" t="s">
        <v>32</v>
      </c>
      <c r="K18" s="2" t="s">
        <v>14</v>
      </c>
    </row>
    <row r="19" spans="1:11" ht="12.75" outlineLevel="2">
      <c r="A19" s="2">
        <v>6</v>
      </c>
      <c r="B19" s="2" t="s">
        <v>516</v>
      </c>
      <c r="C19" s="2" t="s">
        <v>517</v>
      </c>
      <c r="D19" s="3">
        <v>6010.31</v>
      </c>
      <c r="E19" s="2" t="s">
        <v>518</v>
      </c>
      <c r="F19" s="2" t="s">
        <v>517</v>
      </c>
      <c r="G19" s="2" t="s">
        <v>60</v>
      </c>
      <c r="H19" s="2">
        <v>0</v>
      </c>
      <c r="I19" s="2">
        <f t="shared" si="0"/>
        <v>6010.31</v>
      </c>
      <c r="J19" s="2" t="s">
        <v>32</v>
      </c>
      <c r="K19" s="2" t="s">
        <v>14</v>
      </c>
    </row>
    <row r="20" spans="1:11" s="44" customFormat="1" ht="12.75" outlineLevel="1">
      <c r="A20" s="41"/>
      <c r="B20" s="41"/>
      <c r="C20" s="41"/>
      <c r="D20" s="42">
        <f>SUBTOTAL(9,D14:D19)</f>
        <v>47506.32</v>
      </c>
      <c r="E20" s="41"/>
      <c r="F20" s="41"/>
      <c r="G20" s="41"/>
      <c r="H20" s="41">
        <f>SUBTOTAL(9,H14:H19)</f>
        <v>0</v>
      </c>
      <c r="I20" s="41">
        <f>SUBTOTAL(9,I14:I19)</f>
        <v>47506.32</v>
      </c>
      <c r="J20" s="41"/>
      <c r="K20" s="41" t="s">
        <v>33</v>
      </c>
    </row>
    <row r="21" spans="1:11" ht="12.75" outlineLevel="2">
      <c r="A21" s="2">
        <v>1</v>
      </c>
      <c r="B21" s="2" t="s">
        <v>519</v>
      </c>
      <c r="C21" s="2" t="s">
        <v>493</v>
      </c>
      <c r="D21" s="3">
        <v>3176.31</v>
      </c>
      <c r="E21" s="2" t="s">
        <v>520</v>
      </c>
      <c r="F21" s="2" t="s">
        <v>521</v>
      </c>
      <c r="G21" s="2" t="s">
        <v>50</v>
      </c>
      <c r="H21" s="2">
        <v>0</v>
      </c>
      <c r="I21" s="2">
        <f>D21-H21</f>
        <v>3176.31</v>
      </c>
      <c r="J21" s="2" t="s">
        <v>34</v>
      </c>
      <c r="K21" s="2" t="s">
        <v>15</v>
      </c>
    </row>
    <row r="22" spans="1:11" s="44" customFormat="1" ht="12.75" outlineLevel="1">
      <c r="A22" s="41"/>
      <c r="B22" s="41"/>
      <c r="C22" s="41"/>
      <c r="D22" s="42">
        <f>SUBTOTAL(9,D21:D21)</f>
        <v>3176.31</v>
      </c>
      <c r="E22" s="41"/>
      <c r="F22" s="41"/>
      <c r="G22" s="41"/>
      <c r="H22" s="41">
        <f>SUBTOTAL(9,H21:H21)</f>
        <v>0</v>
      </c>
      <c r="I22" s="41">
        <f>SUBTOTAL(9,I21:I21)</f>
        <v>3176.31</v>
      </c>
      <c r="J22" s="41"/>
      <c r="K22" s="41" t="s">
        <v>35</v>
      </c>
    </row>
    <row r="23" spans="1:11" ht="12.75" outlineLevel="2">
      <c r="A23" s="2">
        <v>1</v>
      </c>
      <c r="B23" s="2" t="s">
        <v>522</v>
      </c>
      <c r="C23" s="2" t="s">
        <v>493</v>
      </c>
      <c r="D23" s="3">
        <v>7326.56</v>
      </c>
      <c r="E23" s="2" t="s">
        <v>523</v>
      </c>
      <c r="F23" s="2" t="s">
        <v>495</v>
      </c>
      <c r="G23" s="2" t="s">
        <v>50</v>
      </c>
      <c r="H23" s="2">
        <v>0</v>
      </c>
      <c r="I23" s="2">
        <f>D23-H23</f>
        <v>7326.56</v>
      </c>
      <c r="J23" s="2" t="s">
        <v>36</v>
      </c>
      <c r="K23" s="2" t="s">
        <v>16</v>
      </c>
    </row>
    <row r="24" spans="1:11" s="44" customFormat="1" ht="12.75" outlineLevel="1">
      <c r="A24" s="41"/>
      <c r="B24" s="41"/>
      <c r="C24" s="41"/>
      <c r="D24" s="42">
        <f>SUBTOTAL(9,D23:D23)</f>
        <v>7326.56</v>
      </c>
      <c r="E24" s="41"/>
      <c r="F24" s="41"/>
      <c r="G24" s="41"/>
      <c r="H24" s="41">
        <f>SUBTOTAL(9,H23:H23)</f>
        <v>0</v>
      </c>
      <c r="I24" s="41">
        <f>SUBTOTAL(9,I23:I23)</f>
        <v>7326.56</v>
      </c>
      <c r="J24" s="41"/>
      <c r="K24" s="41" t="s">
        <v>37</v>
      </c>
    </row>
    <row r="25" spans="1:11" ht="12.75" outlineLevel="2">
      <c r="A25" s="2">
        <v>1</v>
      </c>
      <c r="B25" s="2" t="s">
        <v>524</v>
      </c>
      <c r="C25" s="2" t="s">
        <v>493</v>
      </c>
      <c r="D25" s="3">
        <v>4836.94</v>
      </c>
      <c r="E25" s="2" t="s">
        <v>525</v>
      </c>
      <c r="F25" s="2" t="s">
        <v>521</v>
      </c>
      <c r="G25" s="2" t="s">
        <v>50</v>
      </c>
      <c r="H25" s="2">
        <v>0</v>
      </c>
      <c r="I25" s="2">
        <f>D25-H25</f>
        <v>4836.94</v>
      </c>
      <c r="J25" s="2" t="s">
        <v>66</v>
      </c>
      <c r="K25" s="2" t="s">
        <v>53</v>
      </c>
    </row>
    <row r="26" spans="1:11" s="44" customFormat="1" ht="12.75" outlineLevel="1">
      <c r="A26" s="41"/>
      <c r="B26" s="41"/>
      <c r="C26" s="41"/>
      <c r="D26" s="42">
        <f>SUBTOTAL(9,D25:D25)</f>
        <v>4836.94</v>
      </c>
      <c r="E26" s="41"/>
      <c r="F26" s="41"/>
      <c r="G26" s="41"/>
      <c r="H26" s="41">
        <f>SUBTOTAL(9,H25:H25)</f>
        <v>0</v>
      </c>
      <c r="I26" s="41">
        <f>SUBTOTAL(9,I25:I25)</f>
        <v>4836.94</v>
      </c>
      <c r="J26" s="41"/>
      <c r="K26" s="41" t="s">
        <v>67</v>
      </c>
    </row>
    <row r="27" spans="1:11" ht="12.75" outlineLevel="2">
      <c r="A27" s="2">
        <v>1</v>
      </c>
      <c r="B27" s="2" t="s">
        <v>526</v>
      </c>
      <c r="C27" s="2" t="s">
        <v>493</v>
      </c>
      <c r="D27" s="3">
        <v>5912.75</v>
      </c>
      <c r="E27" s="2" t="s">
        <v>527</v>
      </c>
      <c r="F27" s="2" t="s">
        <v>495</v>
      </c>
      <c r="G27" s="2" t="s">
        <v>50</v>
      </c>
      <c r="H27" s="2">
        <v>0</v>
      </c>
      <c r="I27" s="2">
        <f>D27-H27</f>
        <v>5912.75</v>
      </c>
      <c r="J27" s="2" t="s">
        <v>51</v>
      </c>
      <c r="K27" s="2" t="s">
        <v>0</v>
      </c>
    </row>
    <row r="28" spans="1:11" s="44" customFormat="1" ht="12.75" outlineLevel="1">
      <c r="A28" s="41"/>
      <c r="B28" s="41"/>
      <c r="C28" s="41"/>
      <c r="D28" s="42">
        <f>SUBTOTAL(9,D27:D27)</f>
        <v>5912.75</v>
      </c>
      <c r="E28" s="41"/>
      <c r="F28" s="41"/>
      <c r="G28" s="41"/>
      <c r="H28" s="41">
        <f>SUBTOTAL(9,H27:H27)</f>
        <v>0</v>
      </c>
      <c r="I28" s="41">
        <f>SUBTOTAL(9,I27:I27)</f>
        <v>5912.75</v>
      </c>
      <c r="J28" s="41"/>
      <c r="K28" s="41" t="s">
        <v>52</v>
      </c>
    </row>
    <row r="29" spans="1:11" ht="12.75" outlineLevel="2">
      <c r="A29" s="2">
        <v>1</v>
      </c>
      <c r="B29" s="2" t="s">
        <v>528</v>
      </c>
      <c r="C29" s="2" t="s">
        <v>493</v>
      </c>
      <c r="D29" s="3">
        <v>2707.46</v>
      </c>
      <c r="E29" s="2" t="s">
        <v>529</v>
      </c>
      <c r="F29" s="2" t="s">
        <v>495</v>
      </c>
      <c r="G29" s="2" t="s">
        <v>50</v>
      </c>
      <c r="H29" s="2">
        <v>77.36</v>
      </c>
      <c r="I29" s="2">
        <f aca="true" t="shared" si="1" ref="I29:I36">D29-H29</f>
        <v>2630.1</v>
      </c>
      <c r="J29" s="2" t="s">
        <v>38</v>
      </c>
      <c r="K29" s="2" t="s">
        <v>1</v>
      </c>
    </row>
    <row r="30" spans="1:11" ht="12.75" outlineLevel="2">
      <c r="A30" s="2">
        <v>2</v>
      </c>
      <c r="B30" s="2" t="s">
        <v>530</v>
      </c>
      <c r="C30" s="2" t="s">
        <v>493</v>
      </c>
      <c r="D30" s="3">
        <v>656.66</v>
      </c>
      <c r="E30" s="2" t="s">
        <v>531</v>
      </c>
      <c r="F30" s="2" t="s">
        <v>495</v>
      </c>
      <c r="G30" s="2" t="s">
        <v>50</v>
      </c>
      <c r="H30" s="2">
        <v>50.82</v>
      </c>
      <c r="I30" s="2">
        <f t="shared" si="1"/>
        <v>605.8399999999999</v>
      </c>
      <c r="J30" s="2" t="s">
        <v>38</v>
      </c>
      <c r="K30" s="2" t="s">
        <v>1</v>
      </c>
    </row>
    <row r="31" spans="1:11" ht="12.75" outlineLevel="2">
      <c r="A31" s="2">
        <v>3</v>
      </c>
      <c r="B31" s="2" t="s">
        <v>532</v>
      </c>
      <c r="C31" s="2" t="s">
        <v>493</v>
      </c>
      <c r="D31" s="3">
        <v>519.54</v>
      </c>
      <c r="E31" s="2" t="s">
        <v>533</v>
      </c>
      <c r="F31" s="2" t="s">
        <v>495</v>
      </c>
      <c r="G31" s="2" t="s">
        <v>50</v>
      </c>
      <c r="H31" s="2">
        <v>38.33</v>
      </c>
      <c r="I31" s="2">
        <f t="shared" si="1"/>
        <v>481.21</v>
      </c>
      <c r="J31" s="2" t="s">
        <v>38</v>
      </c>
      <c r="K31" s="2" t="s">
        <v>1</v>
      </c>
    </row>
    <row r="32" spans="1:11" ht="12.75" outlineLevel="2">
      <c r="A32" s="2">
        <v>4</v>
      </c>
      <c r="B32" s="2" t="s">
        <v>534</v>
      </c>
      <c r="C32" s="2" t="s">
        <v>493</v>
      </c>
      <c r="D32" s="3">
        <v>15471.2</v>
      </c>
      <c r="E32" s="2" t="s">
        <v>535</v>
      </c>
      <c r="F32" s="2" t="s">
        <v>495</v>
      </c>
      <c r="G32" s="2" t="s">
        <v>50</v>
      </c>
      <c r="H32" s="2">
        <v>431.9</v>
      </c>
      <c r="I32" s="2">
        <f t="shared" si="1"/>
        <v>15039.300000000001</v>
      </c>
      <c r="J32" s="2" t="s">
        <v>38</v>
      </c>
      <c r="K32" s="2" t="s">
        <v>1</v>
      </c>
    </row>
    <row r="33" spans="1:11" ht="12.75" outlineLevel="2">
      <c r="A33" s="2">
        <v>5</v>
      </c>
      <c r="B33" s="2" t="s">
        <v>536</v>
      </c>
      <c r="C33" s="2" t="s">
        <v>493</v>
      </c>
      <c r="D33" s="3">
        <v>577.45</v>
      </c>
      <c r="E33" s="2" t="s">
        <v>537</v>
      </c>
      <c r="F33" s="2" t="s">
        <v>495</v>
      </c>
      <c r="G33" s="2" t="s">
        <v>50</v>
      </c>
      <c r="H33" s="2">
        <v>0</v>
      </c>
      <c r="I33" s="2">
        <f t="shared" si="1"/>
        <v>577.45</v>
      </c>
      <c r="J33" s="2" t="s">
        <v>38</v>
      </c>
      <c r="K33" s="2" t="s">
        <v>1</v>
      </c>
    </row>
    <row r="34" spans="1:11" ht="12.75" outlineLevel="2">
      <c r="A34" s="2">
        <v>6</v>
      </c>
      <c r="B34" s="2" t="s">
        <v>538</v>
      </c>
      <c r="C34" s="2" t="s">
        <v>493</v>
      </c>
      <c r="D34" s="3">
        <v>933.5</v>
      </c>
      <c r="E34" s="2" t="s">
        <v>539</v>
      </c>
      <c r="F34" s="2" t="s">
        <v>495</v>
      </c>
      <c r="G34" s="2" t="s">
        <v>50</v>
      </c>
      <c r="H34" s="2">
        <v>63.6</v>
      </c>
      <c r="I34" s="2">
        <f t="shared" si="1"/>
        <v>869.9</v>
      </c>
      <c r="J34" s="2" t="s">
        <v>38</v>
      </c>
      <c r="K34" s="2" t="s">
        <v>1</v>
      </c>
    </row>
    <row r="35" spans="1:11" ht="12.75" outlineLevel="2">
      <c r="A35" s="2">
        <v>7</v>
      </c>
      <c r="B35" s="2" t="s">
        <v>540</v>
      </c>
      <c r="C35" s="2" t="s">
        <v>493</v>
      </c>
      <c r="D35" s="3">
        <v>423.33</v>
      </c>
      <c r="E35" s="2" t="s">
        <v>541</v>
      </c>
      <c r="F35" s="2" t="s">
        <v>495</v>
      </c>
      <c r="G35" s="2" t="s">
        <v>50</v>
      </c>
      <c r="H35" s="2">
        <v>38.36</v>
      </c>
      <c r="I35" s="2">
        <f t="shared" si="1"/>
        <v>384.96999999999997</v>
      </c>
      <c r="J35" s="2" t="s">
        <v>38</v>
      </c>
      <c r="K35" s="2" t="s">
        <v>1</v>
      </c>
    </row>
    <row r="36" spans="1:11" ht="12.75" outlineLevel="2">
      <c r="A36" s="2">
        <v>8</v>
      </c>
      <c r="B36" s="2" t="s">
        <v>542</v>
      </c>
      <c r="C36" s="2" t="s">
        <v>543</v>
      </c>
      <c r="D36" s="3">
        <v>193.39</v>
      </c>
      <c r="E36" s="2" t="s">
        <v>544</v>
      </c>
      <c r="F36" s="2" t="s">
        <v>502</v>
      </c>
      <c r="G36" s="2" t="s">
        <v>50</v>
      </c>
      <c r="H36" s="2">
        <v>0</v>
      </c>
      <c r="I36" s="2">
        <f t="shared" si="1"/>
        <v>193.39</v>
      </c>
      <c r="J36" s="2" t="s">
        <v>38</v>
      </c>
      <c r="K36" s="2" t="s">
        <v>1</v>
      </c>
    </row>
    <row r="37" spans="1:11" s="44" customFormat="1" ht="12.75" outlineLevel="1">
      <c r="A37" s="41"/>
      <c r="B37" s="41"/>
      <c r="C37" s="41"/>
      <c r="D37" s="42">
        <f>SUBTOTAL(9,D29:D36)</f>
        <v>21482.530000000002</v>
      </c>
      <c r="E37" s="41"/>
      <c r="F37" s="41"/>
      <c r="G37" s="41"/>
      <c r="H37" s="41">
        <f>SUBTOTAL(9,H29:H36)</f>
        <v>700.37</v>
      </c>
      <c r="I37" s="41">
        <f>SUBTOTAL(9,I29:I36)</f>
        <v>20782.160000000003</v>
      </c>
      <c r="J37" s="41"/>
      <c r="K37" s="41" t="s">
        <v>39</v>
      </c>
    </row>
    <row r="38" spans="1:11" ht="12.75" outlineLevel="2">
      <c r="A38" s="2">
        <v>1</v>
      </c>
      <c r="B38" s="2" t="s">
        <v>159</v>
      </c>
      <c r="C38" s="2" t="s">
        <v>493</v>
      </c>
      <c r="D38" s="3">
        <v>1225.54</v>
      </c>
      <c r="E38" s="2" t="s">
        <v>545</v>
      </c>
      <c r="F38" s="2" t="s">
        <v>495</v>
      </c>
      <c r="G38" s="2" t="s">
        <v>50</v>
      </c>
      <c r="H38" s="2">
        <v>0</v>
      </c>
      <c r="I38" s="2">
        <f>D38-H38</f>
        <v>1225.54</v>
      </c>
      <c r="J38" s="2" t="s">
        <v>220</v>
      </c>
      <c r="K38" s="2" t="s">
        <v>221</v>
      </c>
    </row>
    <row r="39" spans="1:11" ht="12.75" outlineLevel="2">
      <c r="A39" s="2">
        <v>2</v>
      </c>
      <c r="B39" s="2" t="s">
        <v>160</v>
      </c>
      <c r="C39" s="2" t="s">
        <v>493</v>
      </c>
      <c r="D39" s="3">
        <v>12311.04</v>
      </c>
      <c r="E39" s="2" t="s">
        <v>546</v>
      </c>
      <c r="F39" s="2" t="s">
        <v>495</v>
      </c>
      <c r="G39" s="2" t="s">
        <v>50</v>
      </c>
      <c r="H39" s="2">
        <v>279.52</v>
      </c>
      <c r="I39" s="2">
        <f>D39-H39</f>
        <v>12031.52</v>
      </c>
      <c r="J39" s="2" t="s">
        <v>220</v>
      </c>
      <c r="K39" s="2" t="s">
        <v>221</v>
      </c>
    </row>
    <row r="40" spans="1:11" s="44" customFormat="1" ht="12.75" outlineLevel="1">
      <c r="A40" s="41"/>
      <c r="B40" s="41"/>
      <c r="C40" s="41"/>
      <c r="D40" s="42">
        <f>SUBTOTAL(9,D38:D39)</f>
        <v>13536.580000000002</v>
      </c>
      <c r="E40" s="41"/>
      <c r="F40" s="41"/>
      <c r="G40" s="41"/>
      <c r="H40" s="41">
        <f>SUBTOTAL(9,H38:H39)</f>
        <v>279.52</v>
      </c>
      <c r="I40" s="41">
        <f>SUBTOTAL(9,I38:I39)</f>
        <v>13257.060000000001</v>
      </c>
      <c r="J40" s="41"/>
      <c r="K40" s="41" t="s">
        <v>222</v>
      </c>
    </row>
    <row r="41" spans="1:11" ht="12.75" outlineLevel="2">
      <c r="A41" s="2">
        <v>1</v>
      </c>
      <c r="B41" s="2" t="s">
        <v>547</v>
      </c>
      <c r="C41" s="2" t="s">
        <v>548</v>
      </c>
      <c r="D41" s="3">
        <v>5084.96</v>
      </c>
      <c r="E41" s="2" t="s">
        <v>549</v>
      </c>
      <c r="F41" s="2" t="s">
        <v>550</v>
      </c>
      <c r="G41" s="2" t="s">
        <v>50</v>
      </c>
      <c r="H41" s="2">
        <v>0</v>
      </c>
      <c r="I41" s="12">
        <f>D41-H41</f>
        <v>5084.96</v>
      </c>
      <c r="J41" s="2" t="s">
        <v>40</v>
      </c>
      <c r="K41" s="2" t="s">
        <v>3</v>
      </c>
    </row>
    <row r="42" spans="1:11" ht="12.75" outlineLevel="2">
      <c r="A42" s="2">
        <v>2</v>
      </c>
      <c r="B42" s="2" t="s">
        <v>551</v>
      </c>
      <c r="C42" s="2" t="s">
        <v>548</v>
      </c>
      <c r="D42" s="3">
        <v>2343.38</v>
      </c>
      <c r="E42" s="2" t="s">
        <v>552</v>
      </c>
      <c r="F42" s="2" t="s">
        <v>550</v>
      </c>
      <c r="G42" s="2" t="s">
        <v>50</v>
      </c>
      <c r="H42" s="2">
        <v>0</v>
      </c>
      <c r="I42" s="12">
        <f>D42-H42</f>
        <v>2343.38</v>
      </c>
      <c r="J42" s="2" t="s">
        <v>40</v>
      </c>
      <c r="K42" s="2" t="s">
        <v>3</v>
      </c>
    </row>
    <row r="43" spans="1:11" s="44" customFormat="1" ht="12.75" outlineLevel="1">
      <c r="A43" s="41"/>
      <c r="B43" s="41"/>
      <c r="C43" s="41"/>
      <c r="D43" s="42">
        <f>SUBTOTAL(9,D41:D42)</f>
        <v>7428.34</v>
      </c>
      <c r="E43" s="41"/>
      <c r="F43" s="41"/>
      <c r="G43" s="41"/>
      <c r="H43" s="41">
        <f>SUBTOTAL(9,H41:H42)</f>
        <v>0</v>
      </c>
      <c r="I43" s="43">
        <f>SUBTOTAL(9,I41:I42)</f>
        <v>7428.34</v>
      </c>
      <c r="J43" s="41"/>
      <c r="K43" s="41" t="s">
        <v>41</v>
      </c>
    </row>
    <row r="44" spans="1:11" ht="12.75" outlineLevel="2">
      <c r="A44" s="2">
        <v>1</v>
      </c>
      <c r="B44" s="2" t="s">
        <v>553</v>
      </c>
      <c r="C44" s="2" t="s">
        <v>493</v>
      </c>
      <c r="D44" s="3">
        <v>1305.4</v>
      </c>
      <c r="E44" s="2" t="s">
        <v>554</v>
      </c>
      <c r="F44" s="2" t="s">
        <v>507</v>
      </c>
      <c r="G44" s="2" t="s">
        <v>50</v>
      </c>
      <c r="H44" s="2">
        <v>0</v>
      </c>
      <c r="I44" s="12">
        <f>D44-H44</f>
        <v>1305.4</v>
      </c>
      <c r="J44" s="2" t="s">
        <v>138</v>
      </c>
      <c r="K44" s="2" t="s">
        <v>59</v>
      </c>
    </row>
    <row r="45" spans="1:11" s="44" customFormat="1" ht="12.75" outlineLevel="1">
      <c r="A45" s="41"/>
      <c r="B45" s="41"/>
      <c r="C45" s="41"/>
      <c r="D45" s="42">
        <f>SUBTOTAL(9,D44:D44)</f>
        <v>1305.4</v>
      </c>
      <c r="E45" s="41"/>
      <c r="F45" s="41"/>
      <c r="G45" s="41"/>
      <c r="H45" s="41">
        <f>SUBTOTAL(9,H44:H44)</f>
        <v>0</v>
      </c>
      <c r="I45" s="43">
        <f>SUBTOTAL(9,I44:I44)</f>
        <v>1305.4</v>
      </c>
      <c r="J45" s="41"/>
      <c r="K45" s="41" t="s">
        <v>139</v>
      </c>
    </row>
    <row r="46" spans="1:11" ht="12.75" outlineLevel="2">
      <c r="A46" s="2">
        <v>1</v>
      </c>
      <c r="B46" s="2" t="s">
        <v>555</v>
      </c>
      <c r="C46" s="2" t="s">
        <v>493</v>
      </c>
      <c r="D46" s="3">
        <v>577.08</v>
      </c>
      <c r="E46" s="2" t="s">
        <v>556</v>
      </c>
      <c r="F46" s="2" t="s">
        <v>521</v>
      </c>
      <c r="G46" s="2" t="s">
        <v>50</v>
      </c>
      <c r="H46" s="2">
        <v>0</v>
      </c>
      <c r="I46" s="2">
        <f>D46-H46</f>
        <v>577.08</v>
      </c>
      <c r="J46" s="2" t="s">
        <v>83</v>
      </c>
      <c r="K46" s="2" t="s">
        <v>89</v>
      </c>
    </row>
    <row r="47" spans="1:11" s="44" customFormat="1" ht="12.75" outlineLevel="1">
      <c r="A47" s="41"/>
      <c r="B47" s="41"/>
      <c r="C47" s="41"/>
      <c r="D47" s="42">
        <f>SUBTOTAL(9,D46:D46)</f>
        <v>577.08</v>
      </c>
      <c r="E47" s="41"/>
      <c r="F47" s="41"/>
      <c r="G47" s="41"/>
      <c r="H47" s="41">
        <f>SUBTOTAL(9,H46:H46)</f>
        <v>0</v>
      </c>
      <c r="I47" s="41">
        <f>SUBTOTAL(9,I46:I46)</f>
        <v>577.08</v>
      </c>
      <c r="J47" s="41"/>
      <c r="K47" s="41" t="s">
        <v>90</v>
      </c>
    </row>
    <row r="48" spans="1:11" ht="12.75" outlineLevel="2">
      <c r="A48" s="2">
        <v>1</v>
      </c>
      <c r="B48" s="2" t="s">
        <v>557</v>
      </c>
      <c r="C48" s="2" t="s">
        <v>558</v>
      </c>
      <c r="D48" s="3">
        <v>9952.54</v>
      </c>
      <c r="E48" s="2" t="s">
        <v>559</v>
      </c>
      <c r="F48" s="2" t="s">
        <v>548</v>
      </c>
      <c r="G48" s="2" t="s">
        <v>60</v>
      </c>
      <c r="H48" s="2">
        <v>0</v>
      </c>
      <c r="I48" s="12">
        <f aca="true" t="shared" si="2" ref="I48:I54">D48-H48</f>
        <v>9952.54</v>
      </c>
      <c r="J48" s="2" t="s">
        <v>42</v>
      </c>
      <c r="K48" s="2" t="s">
        <v>12</v>
      </c>
    </row>
    <row r="49" spans="1:11" ht="12.75" outlineLevel="2">
      <c r="A49" s="2">
        <v>2</v>
      </c>
      <c r="B49" s="2" t="s">
        <v>560</v>
      </c>
      <c r="C49" s="2" t="s">
        <v>493</v>
      </c>
      <c r="D49" s="3">
        <v>19212.13</v>
      </c>
      <c r="E49" s="2" t="s">
        <v>561</v>
      </c>
      <c r="F49" s="2" t="s">
        <v>562</v>
      </c>
      <c r="G49" s="2" t="s">
        <v>50</v>
      </c>
      <c r="H49" s="2">
        <v>0</v>
      </c>
      <c r="I49" s="2">
        <f t="shared" si="2"/>
        <v>19212.13</v>
      </c>
      <c r="J49" s="2" t="s">
        <v>42</v>
      </c>
      <c r="K49" s="2" t="s">
        <v>12</v>
      </c>
    </row>
    <row r="50" spans="1:11" ht="12.75" outlineLevel="2">
      <c r="A50" s="2">
        <v>3</v>
      </c>
      <c r="B50" s="2" t="s">
        <v>563</v>
      </c>
      <c r="C50" s="2" t="s">
        <v>493</v>
      </c>
      <c r="D50" s="3">
        <v>1194.64</v>
      </c>
      <c r="E50" s="2" t="s">
        <v>564</v>
      </c>
      <c r="F50" s="2" t="s">
        <v>562</v>
      </c>
      <c r="G50" s="2" t="s">
        <v>50</v>
      </c>
      <c r="H50" s="2">
        <v>0</v>
      </c>
      <c r="I50" s="2">
        <f t="shared" si="2"/>
        <v>1194.64</v>
      </c>
      <c r="J50" s="2" t="s">
        <v>42</v>
      </c>
      <c r="K50" s="2" t="s">
        <v>12</v>
      </c>
    </row>
    <row r="51" spans="1:11" ht="12.75" outlineLevel="2">
      <c r="A51" s="2">
        <v>4</v>
      </c>
      <c r="B51" s="2" t="s">
        <v>565</v>
      </c>
      <c r="C51" s="2" t="s">
        <v>493</v>
      </c>
      <c r="D51" s="3">
        <v>859.67</v>
      </c>
      <c r="E51" s="2" t="s">
        <v>566</v>
      </c>
      <c r="F51" s="2" t="s">
        <v>521</v>
      </c>
      <c r="G51" s="2" t="s">
        <v>50</v>
      </c>
      <c r="H51" s="2">
        <v>0</v>
      </c>
      <c r="I51" s="2">
        <f t="shared" si="2"/>
        <v>859.67</v>
      </c>
      <c r="J51" s="2" t="s">
        <v>42</v>
      </c>
      <c r="K51" s="2" t="s">
        <v>12</v>
      </c>
    </row>
    <row r="52" spans="1:11" ht="12.75" outlineLevel="2">
      <c r="A52" s="2">
        <v>5</v>
      </c>
      <c r="B52" s="2" t="s">
        <v>567</v>
      </c>
      <c r="C52" s="2" t="s">
        <v>493</v>
      </c>
      <c r="D52" s="3">
        <v>248.67</v>
      </c>
      <c r="E52" s="2" t="s">
        <v>568</v>
      </c>
      <c r="F52" s="2" t="s">
        <v>521</v>
      </c>
      <c r="G52" s="2" t="s">
        <v>50</v>
      </c>
      <c r="H52" s="2">
        <v>0</v>
      </c>
      <c r="I52" s="2">
        <f t="shared" si="2"/>
        <v>248.67</v>
      </c>
      <c r="J52" s="2" t="s">
        <v>42</v>
      </c>
      <c r="K52" s="2" t="s">
        <v>12</v>
      </c>
    </row>
    <row r="53" spans="1:11" ht="12.75" outlineLevel="2">
      <c r="A53" s="2">
        <v>6</v>
      </c>
      <c r="B53" s="2" t="s">
        <v>569</v>
      </c>
      <c r="C53" s="2" t="s">
        <v>493</v>
      </c>
      <c r="D53" s="3">
        <v>248.64</v>
      </c>
      <c r="E53" s="2" t="s">
        <v>570</v>
      </c>
      <c r="F53" s="2" t="s">
        <v>521</v>
      </c>
      <c r="G53" s="2" t="s">
        <v>50</v>
      </c>
      <c r="H53" s="2">
        <v>0</v>
      </c>
      <c r="I53" s="2">
        <f t="shared" si="2"/>
        <v>248.64</v>
      </c>
      <c r="J53" s="2" t="s">
        <v>42</v>
      </c>
      <c r="K53" s="2" t="s">
        <v>12</v>
      </c>
    </row>
    <row r="54" spans="1:11" ht="12.75" outlineLevel="2">
      <c r="A54" s="2">
        <v>7</v>
      </c>
      <c r="B54" s="2" t="s">
        <v>571</v>
      </c>
      <c r="C54" s="2" t="s">
        <v>572</v>
      </c>
      <c r="D54" s="3">
        <v>35036.65</v>
      </c>
      <c r="E54" s="2" t="s">
        <v>573</v>
      </c>
      <c r="F54" s="2" t="s">
        <v>572</v>
      </c>
      <c r="G54" s="2" t="s">
        <v>50</v>
      </c>
      <c r="H54" s="2">
        <v>0</v>
      </c>
      <c r="I54" s="2">
        <f t="shared" si="2"/>
        <v>35036.65</v>
      </c>
      <c r="J54" s="2" t="s">
        <v>42</v>
      </c>
      <c r="K54" s="2" t="s">
        <v>12</v>
      </c>
    </row>
    <row r="55" spans="1:11" s="44" customFormat="1" ht="12.75" outlineLevel="1">
      <c r="A55" s="41"/>
      <c r="B55" s="41"/>
      <c r="C55" s="41"/>
      <c r="D55" s="42">
        <f>SUBTOTAL(9,D48:D54)</f>
        <v>66752.94</v>
      </c>
      <c r="E55" s="41"/>
      <c r="F55" s="41"/>
      <c r="G55" s="41"/>
      <c r="H55" s="41">
        <f>SUBTOTAL(9,H48:H54)</f>
        <v>0</v>
      </c>
      <c r="I55" s="41">
        <f>SUBTOTAL(9,I48:I54)</f>
        <v>66752.94</v>
      </c>
      <c r="J55" s="41"/>
      <c r="K55" s="41" t="s">
        <v>95</v>
      </c>
    </row>
    <row r="56" spans="1:11" ht="12.75" outlineLevel="2">
      <c r="A56" s="2">
        <v>1</v>
      </c>
      <c r="B56" s="2" t="s">
        <v>574</v>
      </c>
      <c r="C56" s="2" t="s">
        <v>493</v>
      </c>
      <c r="D56" s="3">
        <v>3077.76</v>
      </c>
      <c r="E56" s="2" t="s">
        <v>575</v>
      </c>
      <c r="F56" s="2" t="s">
        <v>507</v>
      </c>
      <c r="G56" s="2" t="s">
        <v>50</v>
      </c>
      <c r="H56" s="2">
        <v>115</v>
      </c>
      <c r="I56" s="12">
        <f>D56-H56</f>
        <v>2962.76</v>
      </c>
      <c r="J56" s="2" t="s">
        <v>43</v>
      </c>
      <c r="K56" s="2" t="s">
        <v>6</v>
      </c>
    </row>
    <row r="57" spans="1:11" s="44" customFormat="1" ht="12.75" outlineLevel="1">
      <c r="A57" s="41"/>
      <c r="B57" s="41"/>
      <c r="C57" s="41"/>
      <c r="D57" s="42">
        <f>SUBTOTAL(9,D56:D56)</f>
        <v>3077.76</v>
      </c>
      <c r="E57" s="41"/>
      <c r="F57" s="41"/>
      <c r="G57" s="41"/>
      <c r="H57" s="41">
        <f>SUBTOTAL(9,H56:H56)</f>
        <v>115</v>
      </c>
      <c r="I57" s="43">
        <f>SUBTOTAL(9,I56:I56)</f>
        <v>2962.76</v>
      </c>
      <c r="J57" s="41"/>
      <c r="K57" s="41" t="s">
        <v>44</v>
      </c>
    </row>
    <row r="58" spans="1:11" ht="12.75" outlineLevel="2">
      <c r="A58" s="2">
        <v>1</v>
      </c>
      <c r="B58" s="2" t="s">
        <v>576</v>
      </c>
      <c r="C58" s="2" t="s">
        <v>493</v>
      </c>
      <c r="D58" s="3">
        <v>350.53</v>
      </c>
      <c r="E58" s="2" t="s">
        <v>577</v>
      </c>
      <c r="F58" s="2" t="s">
        <v>507</v>
      </c>
      <c r="G58" s="2" t="s">
        <v>50</v>
      </c>
      <c r="H58" s="2">
        <v>0</v>
      </c>
      <c r="I58" s="12">
        <f>D58-H58</f>
        <v>350.53</v>
      </c>
      <c r="J58" s="2" t="s">
        <v>54</v>
      </c>
      <c r="K58" s="2" t="s">
        <v>9</v>
      </c>
    </row>
    <row r="59" spans="1:11" ht="12.75" outlineLevel="2">
      <c r="A59" s="2">
        <v>2</v>
      </c>
      <c r="B59" s="2" t="s">
        <v>578</v>
      </c>
      <c r="C59" s="2" t="s">
        <v>262</v>
      </c>
      <c r="D59" s="3">
        <v>494.73</v>
      </c>
      <c r="E59" s="2" t="s">
        <v>579</v>
      </c>
      <c r="F59" s="2" t="s">
        <v>507</v>
      </c>
      <c r="G59" s="2" t="s">
        <v>50</v>
      </c>
      <c r="H59" s="2">
        <v>0</v>
      </c>
      <c r="I59" s="12">
        <f>D59-H59</f>
        <v>494.73</v>
      </c>
      <c r="J59" s="2" t="s">
        <v>54</v>
      </c>
      <c r="K59" s="2" t="s">
        <v>9</v>
      </c>
    </row>
    <row r="60" spans="1:11" ht="12.75" outlineLevel="2">
      <c r="A60" s="2">
        <v>3</v>
      </c>
      <c r="B60" s="2" t="s">
        <v>580</v>
      </c>
      <c r="C60" s="2" t="s">
        <v>581</v>
      </c>
      <c r="D60" s="3">
        <v>494.73</v>
      </c>
      <c r="E60" s="2" t="s">
        <v>582</v>
      </c>
      <c r="F60" s="2" t="s">
        <v>583</v>
      </c>
      <c r="G60" s="2" t="s">
        <v>50</v>
      </c>
      <c r="H60" s="2">
        <v>0</v>
      </c>
      <c r="I60" s="2">
        <f>D60-H60</f>
        <v>494.73</v>
      </c>
      <c r="J60" s="2" t="s">
        <v>54</v>
      </c>
      <c r="K60" s="2" t="s">
        <v>9</v>
      </c>
    </row>
    <row r="61" spans="1:11" s="44" customFormat="1" ht="12.75" outlineLevel="1">
      <c r="A61" s="41"/>
      <c r="B61" s="41"/>
      <c r="C61" s="41"/>
      <c r="D61" s="42">
        <f>SUBTOTAL(9,D58:D60)</f>
        <v>1339.99</v>
      </c>
      <c r="E61" s="41"/>
      <c r="F61" s="41"/>
      <c r="G61" s="41"/>
      <c r="H61" s="41">
        <f>SUBTOTAL(9,H58:H60)</f>
        <v>0</v>
      </c>
      <c r="I61" s="41">
        <f>SUBTOTAL(9,I58:I60)</f>
        <v>1339.99</v>
      </c>
      <c r="J61" s="41"/>
      <c r="K61" s="41" t="s">
        <v>63</v>
      </c>
    </row>
    <row r="62" spans="1:11" ht="12.75" outlineLevel="2">
      <c r="A62" s="2">
        <v>1</v>
      </c>
      <c r="B62" s="2" t="s">
        <v>584</v>
      </c>
      <c r="C62" s="2" t="s">
        <v>493</v>
      </c>
      <c r="D62" s="3">
        <v>248.67</v>
      </c>
      <c r="E62" s="2" t="s">
        <v>585</v>
      </c>
      <c r="F62" s="2" t="s">
        <v>521</v>
      </c>
      <c r="G62" s="2" t="s">
        <v>50</v>
      </c>
      <c r="H62" s="2">
        <v>0</v>
      </c>
      <c r="I62" s="2">
        <f>D62-H62</f>
        <v>248.67</v>
      </c>
      <c r="J62" s="2" t="s">
        <v>85</v>
      </c>
      <c r="K62" s="2" t="s">
        <v>5</v>
      </c>
    </row>
    <row r="63" spans="1:11" s="44" customFormat="1" ht="12.75" outlineLevel="1">
      <c r="A63" s="41"/>
      <c r="B63" s="41"/>
      <c r="C63" s="41"/>
      <c r="D63" s="42">
        <f>SUBTOTAL(9,D62:D62)</f>
        <v>248.67</v>
      </c>
      <c r="E63" s="41"/>
      <c r="F63" s="41"/>
      <c r="G63" s="41"/>
      <c r="H63" s="41">
        <f>SUBTOTAL(9,H62:H62)</f>
        <v>0</v>
      </c>
      <c r="I63" s="41">
        <f>SUBTOTAL(9,I62:I62)</f>
        <v>248.67</v>
      </c>
      <c r="J63" s="41"/>
      <c r="K63" s="41" t="s">
        <v>86</v>
      </c>
    </row>
    <row r="64" spans="1:11" ht="12.75" outlineLevel="2">
      <c r="A64" s="2">
        <v>1</v>
      </c>
      <c r="B64" s="2" t="s">
        <v>586</v>
      </c>
      <c r="C64" s="2" t="s">
        <v>493</v>
      </c>
      <c r="D64" s="3">
        <v>8791.5</v>
      </c>
      <c r="E64" s="2" t="s">
        <v>587</v>
      </c>
      <c r="F64" s="2" t="s">
        <v>507</v>
      </c>
      <c r="G64" s="2" t="s">
        <v>50</v>
      </c>
      <c r="H64" s="2">
        <v>0</v>
      </c>
      <c r="I64" s="12">
        <f aca="true" t="shared" si="3" ref="I64:I76">D64-H64</f>
        <v>8791.5</v>
      </c>
      <c r="J64" s="2" t="s">
        <v>45</v>
      </c>
      <c r="K64" s="2" t="s">
        <v>2</v>
      </c>
    </row>
    <row r="65" spans="1:11" ht="12.75" outlineLevel="2">
      <c r="A65" s="2">
        <v>2</v>
      </c>
      <c r="B65" s="2" t="s">
        <v>588</v>
      </c>
      <c r="C65" s="2" t="s">
        <v>493</v>
      </c>
      <c r="D65" s="3">
        <v>5273.45</v>
      </c>
      <c r="E65" s="2" t="s">
        <v>589</v>
      </c>
      <c r="F65" s="2" t="s">
        <v>507</v>
      </c>
      <c r="G65" s="2" t="s">
        <v>50</v>
      </c>
      <c r="H65" s="2">
        <v>0</v>
      </c>
      <c r="I65" s="12">
        <f t="shared" si="3"/>
        <v>5273.45</v>
      </c>
      <c r="J65" s="2" t="s">
        <v>45</v>
      </c>
      <c r="K65" s="2" t="s">
        <v>2</v>
      </c>
    </row>
    <row r="66" spans="1:11" ht="12.75" outlineLevel="2">
      <c r="A66" s="2">
        <v>3</v>
      </c>
      <c r="B66" s="2" t="s">
        <v>590</v>
      </c>
      <c r="C66" s="2" t="s">
        <v>493</v>
      </c>
      <c r="D66" s="3">
        <v>40752.75</v>
      </c>
      <c r="E66" s="2" t="s">
        <v>591</v>
      </c>
      <c r="F66" s="2" t="s">
        <v>507</v>
      </c>
      <c r="G66" s="2" t="s">
        <v>50</v>
      </c>
      <c r="H66" s="2">
        <v>0</v>
      </c>
      <c r="I66" s="12">
        <f t="shared" si="3"/>
        <v>40752.75</v>
      </c>
      <c r="J66" s="2" t="s">
        <v>45</v>
      </c>
      <c r="K66" s="2" t="s">
        <v>2</v>
      </c>
    </row>
    <row r="67" spans="1:11" ht="12.75" outlineLevel="2">
      <c r="A67" s="2">
        <v>4</v>
      </c>
      <c r="B67" s="2" t="s">
        <v>592</v>
      </c>
      <c r="C67" s="2" t="s">
        <v>493</v>
      </c>
      <c r="D67" s="3">
        <v>1274.25</v>
      </c>
      <c r="E67" s="2" t="s">
        <v>593</v>
      </c>
      <c r="F67" s="2" t="s">
        <v>507</v>
      </c>
      <c r="G67" s="2" t="s">
        <v>50</v>
      </c>
      <c r="H67" s="2">
        <v>0</v>
      </c>
      <c r="I67" s="12">
        <f t="shared" si="3"/>
        <v>1274.25</v>
      </c>
      <c r="J67" s="2" t="s">
        <v>45</v>
      </c>
      <c r="K67" s="2" t="s">
        <v>2</v>
      </c>
    </row>
    <row r="68" spans="1:11" ht="12.75" outlineLevel="2">
      <c r="A68" s="2">
        <v>5</v>
      </c>
      <c r="B68" s="2" t="s">
        <v>594</v>
      </c>
      <c r="C68" s="2" t="s">
        <v>493</v>
      </c>
      <c r="D68" s="3">
        <v>2961</v>
      </c>
      <c r="E68" s="2" t="s">
        <v>595</v>
      </c>
      <c r="F68" s="2" t="s">
        <v>507</v>
      </c>
      <c r="G68" s="2" t="s">
        <v>50</v>
      </c>
      <c r="H68" s="2">
        <v>0</v>
      </c>
      <c r="I68" s="12">
        <f t="shared" si="3"/>
        <v>2961</v>
      </c>
      <c r="J68" s="2" t="s">
        <v>45</v>
      </c>
      <c r="K68" s="2" t="s">
        <v>2</v>
      </c>
    </row>
    <row r="69" spans="1:11" ht="12.75" outlineLevel="2">
      <c r="A69" s="2">
        <v>6</v>
      </c>
      <c r="B69" s="2" t="s">
        <v>596</v>
      </c>
      <c r="C69" s="2" t="s">
        <v>493</v>
      </c>
      <c r="D69" s="3">
        <v>14224.35</v>
      </c>
      <c r="E69" s="2" t="s">
        <v>597</v>
      </c>
      <c r="F69" s="2" t="s">
        <v>507</v>
      </c>
      <c r="G69" s="2" t="s">
        <v>50</v>
      </c>
      <c r="H69" s="2">
        <v>0</v>
      </c>
      <c r="I69" s="12">
        <f t="shared" si="3"/>
        <v>14224.35</v>
      </c>
      <c r="J69" s="2" t="s">
        <v>45</v>
      </c>
      <c r="K69" s="2" t="s">
        <v>2</v>
      </c>
    </row>
    <row r="70" spans="1:11" ht="12.75" outlineLevel="2">
      <c r="A70" s="2">
        <v>7</v>
      </c>
      <c r="B70" s="2" t="s">
        <v>598</v>
      </c>
      <c r="C70" s="2" t="s">
        <v>493</v>
      </c>
      <c r="D70" s="3">
        <v>9886.11</v>
      </c>
      <c r="E70" s="2" t="s">
        <v>599</v>
      </c>
      <c r="F70" s="2" t="s">
        <v>507</v>
      </c>
      <c r="G70" s="2" t="s">
        <v>50</v>
      </c>
      <c r="H70" s="2">
        <v>0</v>
      </c>
      <c r="I70" s="12">
        <f t="shared" si="3"/>
        <v>9886.11</v>
      </c>
      <c r="J70" s="2" t="s">
        <v>45</v>
      </c>
      <c r="K70" s="2" t="s">
        <v>2</v>
      </c>
    </row>
    <row r="71" spans="1:11" ht="12.75" outlineLevel="2">
      <c r="A71" s="2">
        <v>8</v>
      </c>
      <c r="B71" s="2" t="s">
        <v>600</v>
      </c>
      <c r="C71" s="2" t="s">
        <v>493</v>
      </c>
      <c r="D71" s="3">
        <v>28264.11</v>
      </c>
      <c r="E71" s="2" t="s">
        <v>601</v>
      </c>
      <c r="F71" s="2" t="s">
        <v>507</v>
      </c>
      <c r="G71" s="2" t="s">
        <v>50</v>
      </c>
      <c r="H71" s="2">
        <v>256.84</v>
      </c>
      <c r="I71" s="12">
        <f t="shared" si="3"/>
        <v>28007.27</v>
      </c>
      <c r="J71" s="2" t="s">
        <v>45</v>
      </c>
      <c r="K71" s="2" t="s">
        <v>2</v>
      </c>
    </row>
    <row r="72" spans="1:11" ht="12.75" outlineLevel="2">
      <c r="A72" s="2">
        <v>9</v>
      </c>
      <c r="B72" s="2" t="s">
        <v>602</v>
      </c>
      <c r="C72" s="2" t="s">
        <v>493</v>
      </c>
      <c r="D72" s="3">
        <v>626.7</v>
      </c>
      <c r="E72" s="2" t="s">
        <v>603</v>
      </c>
      <c r="F72" s="2" t="s">
        <v>521</v>
      </c>
      <c r="G72" s="2" t="s">
        <v>50</v>
      </c>
      <c r="H72" s="2">
        <v>0</v>
      </c>
      <c r="I72" s="2">
        <f t="shared" si="3"/>
        <v>626.7</v>
      </c>
      <c r="J72" s="2" t="s">
        <v>45</v>
      </c>
      <c r="K72" s="2" t="s">
        <v>2</v>
      </c>
    </row>
    <row r="73" spans="1:11" ht="12.75" outlineLevel="2">
      <c r="A73" s="2">
        <v>10</v>
      </c>
      <c r="B73" s="2" t="s">
        <v>604</v>
      </c>
      <c r="C73" s="2" t="s">
        <v>493</v>
      </c>
      <c r="D73" s="3">
        <v>192.36</v>
      </c>
      <c r="E73" s="2" t="s">
        <v>605</v>
      </c>
      <c r="F73" s="2" t="s">
        <v>521</v>
      </c>
      <c r="G73" s="2" t="s">
        <v>50</v>
      </c>
      <c r="H73" s="2">
        <v>0</v>
      </c>
      <c r="I73" s="2">
        <f t="shared" si="3"/>
        <v>192.36</v>
      </c>
      <c r="J73" s="2" t="s">
        <v>45</v>
      </c>
      <c r="K73" s="2" t="s">
        <v>2</v>
      </c>
    </row>
    <row r="74" spans="1:11" ht="12.75" outlineLevel="2">
      <c r="A74" s="2">
        <v>11</v>
      </c>
      <c r="B74" s="2" t="s">
        <v>606</v>
      </c>
      <c r="C74" s="2" t="s">
        <v>493</v>
      </c>
      <c r="D74" s="3">
        <v>1237.8</v>
      </c>
      <c r="E74" s="2" t="s">
        <v>607</v>
      </c>
      <c r="F74" s="2" t="s">
        <v>521</v>
      </c>
      <c r="G74" s="2" t="s">
        <v>50</v>
      </c>
      <c r="H74" s="2">
        <v>0</v>
      </c>
      <c r="I74" s="2">
        <f t="shared" si="3"/>
        <v>1237.8</v>
      </c>
      <c r="J74" s="2" t="s">
        <v>45</v>
      </c>
      <c r="K74" s="2" t="s">
        <v>2</v>
      </c>
    </row>
    <row r="75" spans="1:11" ht="12.75" outlineLevel="2">
      <c r="A75" s="2">
        <v>12</v>
      </c>
      <c r="B75" s="2" t="s">
        <v>608</v>
      </c>
      <c r="C75" s="2" t="s">
        <v>609</v>
      </c>
      <c r="D75" s="3">
        <v>11613.6</v>
      </c>
      <c r="E75" s="2" t="s">
        <v>610</v>
      </c>
      <c r="F75" s="2" t="s">
        <v>609</v>
      </c>
      <c r="G75" s="2" t="s">
        <v>50</v>
      </c>
      <c r="H75" s="2">
        <v>0</v>
      </c>
      <c r="I75" s="2">
        <f t="shared" si="3"/>
        <v>11613.6</v>
      </c>
      <c r="J75" s="2" t="s">
        <v>45</v>
      </c>
      <c r="K75" s="2" t="s">
        <v>2</v>
      </c>
    </row>
    <row r="76" spans="1:11" ht="12.75" outlineLevel="2">
      <c r="A76" s="2">
        <v>13</v>
      </c>
      <c r="B76" s="2" t="s">
        <v>611</v>
      </c>
      <c r="C76" s="2" t="s">
        <v>609</v>
      </c>
      <c r="D76" s="3">
        <v>17072.6</v>
      </c>
      <c r="E76" s="2" t="s">
        <v>612</v>
      </c>
      <c r="F76" s="2" t="s">
        <v>609</v>
      </c>
      <c r="G76" s="2" t="s">
        <v>50</v>
      </c>
      <c r="H76" s="2">
        <v>0</v>
      </c>
      <c r="I76" s="2">
        <f t="shared" si="3"/>
        <v>17072.6</v>
      </c>
      <c r="J76" s="2" t="s">
        <v>45</v>
      </c>
      <c r="K76" s="2" t="s">
        <v>2</v>
      </c>
    </row>
    <row r="77" spans="1:11" s="44" customFormat="1" ht="12.75" outlineLevel="1">
      <c r="A77" s="41"/>
      <c r="B77" s="41"/>
      <c r="C77" s="41"/>
      <c r="D77" s="42">
        <f>SUBTOTAL(9,D64:D76)</f>
        <v>142170.58000000002</v>
      </c>
      <c r="E77" s="41"/>
      <c r="F77" s="41"/>
      <c r="G77" s="41"/>
      <c r="H77" s="41">
        <f>SUBTOTAL(9,H64:H76)</f>
        <v>256.84</v>
      </c>
      <c r="I77" s="41">
        <f>SUBTOTAL(9,I64:I76)</f>
        <v>141913.74000000002</v>
      </c>
      <c r="J77" s="41"/>
      <c r="K77" s="41" t="s">
        <v>46</v>
      </c>
    </row>
    <row r="78" spans="1:12" ht="12.75" outlineLevel="2">
      <c r="A78" s="2">
        <v>1</v>
      </c>
      <c r="B78" s="2" t="s">
        <v>613</v>
      </c>
      <c r="C78" s="2" t="s">
        <v>493</v>
      </c>
      <c r="D78" s="3">
        <v>4235.08</v>
      </c>
      <c r="E78" s="2" t="s">
        <v>614</v>
      </c>
      <c r="F78" s="2" t="s">
        <v>502</v>
      </c>
      <c r="G78" s="2" t="s">
        <v>50</v>
      </c>
      <c r="H78" s="2">
        <v>0</v>
      </c>
      <c r="I78" s="2">
        <f>D78-H78</f>
        <v>4235.08</v>
      </c>
      <c r="J78" s="2" t="s">
        <v>47</v>
      </c>
      <c r="K78" s="2" t="s">
        <v>4</v>
      </c>
      <c r="L78" s="60"/>
    </row>
    <row r="79" spans="1:11" s="44" customFormat="1" ht="12.75" outlineLevel="1">
      <c r="A79" s="41"/>
      <c r="B79" s="41"/>
      <c r="C79" s="41"/>
      <c r="D79" s="42">
        <f>SUBTOTAL(9,D78:D78)</f>
        <v>4235.08</v>
      </c>
      <c r="E79" s="41"/>
      <c r="F79" s="41"/>
      <c r="G79" s="41"/>
      <c r="H79" s="41">
        <f>SUBTOTAL(9,H78:H78)</f>
        <v>0</v>
      </c>
      <c r="I79" s="41">
        <f>SUBTOTAL(9,I78:I78)</f>
        <v>4235.08</v>
      </c>
      <c r="J79" s="41"/>
      <c r="K79" s="41" t="s">
        <v>48</v>
      </c>
    </row>
    <row r="80" spans="1:11" ht="12.75" outlineLevel="2">
      <c r="A80" s="2">
        <v>2</v>
      </c>
      <c r="B80" s="2" t="s">
        <v>615</v>
      </c>
      <c r="C80" s="2" t="s">
        <v>493</v>
      </c>
      <c r="D80" s="3">
        <v>1058.77</v>
      </c>
      <c r="E80" s="2" t="s">
        <v>616</v>
      </c>
      <c r="F80" s="2" t="s">
        <v>617</v>
      </c>
      <c r="G80" s="2" t="s">
        <v>50</v>
      </c>
      <c r="H80" s="2">
        <v>0</v>
      </c>
      <c r="I80" s="12">
        <f>D80-H80</f>
        <v>1058.77</v>
      </c>
      <c r="J80" s="2" t="s">
        <v>618</v>
      </c>
      <c r="K80" s="2" t="s">
        <v>76</v>
      </c>
    </row>
    <row r="81" spans="1:11" s="44" customFormat="1" ht="12.75" outlineLevel="1">
      <c r="A81" s="41"/>
      <c r="B81" s="41"/>
      <c r="C81" s="41"/>
      <c r="D81" s="42">
        <f>SUBTOTAL(9,D80:D80)</f>
        <v>1058.77</v>
      </c>
      <c r="E81" s="41"/>
      <c r="F81" s="41"/>
      <c r="G81" s="41"/>
      <c r="H81" s="41">
        <f>SUBTOTAL(9,H80:H80)</f>
        <v>0</v>
      </c>
      <c r="I81" s="43">
        <f>SUBTOTAL(9,I80:I80)</f>
        <v>1058.77</v>
      </c>
      <c r="J81" s="41"/>
      <c r="K81" s="41" t="s">
        <v>619</v>
      </c>
    </row>
    <row r="82" spans="1:11" s="44" customFormat="1" ht="12.75">
      <c r="A82" s="41"/>
      <c r="B82" s="41"/>
      <c r="C82" s="41"/>
      <c r="D82" s="42">
        <f>SUBTOTAL(9,D8:D80)</f>
        <v>362763.75</v>
      </c>
      <c r="E82" s="41"/>
      <c r="F82" s="41"/>
      <c r="G82" s="41"/>
      <c r="H82" s="41">
        <f>SUBTOTAL(9,H8:H80)</f>
        <v>2763.75</v>
      </c>
      <c r="I82" s="43">
        <f>SUBTOTAL(9,I8:I80)</f>
        <v>360000.00000000006</v>
      </c>
      <c r="J82" s="41"/>
      <c r="K82" s="41" t="s">
        <v>49</v>
      </c>
    </row>
    <row r="85" spans="2:11" ht="12.75">
      <c r="B85" s="15"/>
      <c r="C85" s="16"/>
      <c r="D85" s="17"/>
      <c r="E85" s="18"/>
      <c r="F85" s="15"/>
      <c r="G85" s="15"/>
      <c r="H85" s="15"/>
      <c r="I85" s="19"/>
      <c r="J85" s="19"/>
      <c r="K85" s="15" t="s">
        <v>64</v>
      </c>
    </row>
    <row r="86" spans="2:11" ht="12.75">
      <c r="B86" s="15"/>
      <c r="C86" s="15"/>
      <c r="D86" s="17"/>
      <c r="E86" s="18"/>
      <c r="F86" s="15"/>
      <c r="I86" s="19"/>
      <c r="J86" s="19"/>
      <c r="K86" s="15" t="s">
        <v>305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8"/>
  <sheetViews>
    <sheetView zoomScalePageLayoutView="0" workbookViewId="0" topLeftCell="A1">
      <selection activeCell="M25" sqref="M25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34.8515625" style="4" customWidth="1"/>
    <col min="12" max="12" width="12.00390625" style="4" customWidth="1"/>
    <col min="13" max="16384" width="9.140625" style="4" customWidth="1"/>
  </cols>
  <sheetData>
    <row r="2" spans="2:3" ht="12.75">
      <c r="B2" s="13" t="s">
        <v>18</v>
      </c>
      <c r="C2" s="13"/>
    </row>
    <row r="3" spans="2:3" ht="12.75">
      <c r="B3" s="13" t="s">
        <v>889</v>
      </c>
      <c r="C3" s="13"/>
    </row>
    <row r="4" ht="12.75">
      <c r="I4" s="14" t="s">
        <v>19</v>
      </c>
    </row>
    <row r="5" ht="12.75">
      <c r="F5" s="15" t="s">
        <v>890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40" t="s">
        <v>25</v>
      </c>
      <c r="G7" s="9" t="s">
        <v>26</v>
      </c>
      <c r="H7" s="8" t="s">
        <v>27</v>
      </c>
      <c r="I7" s="8" t="s">
        <v>891</v>
      </c>
      <c r="J7" s="7" t="s">
        <v>28</v>
      </c>
      <c r="K7" s="9" t="s">
        <v>29</v>
      </c>
    </row>
    <row r="8" spans="1:11" ht="12.75" outlineLevel="2">
      <c r="A8" s="64">
        <v>1</v>
      </c>
      <c r="B8" s="67" t="s">
        <v>892</v>
      </c>
      <c r="C8" s="67" t="s">
        <v>893</v>
      </c>
      <c r="D8" s="68">
        <v>452.43</v>
      </c>
      <c r="E8" s="67" t="s">
        <v>894</v>
      </c>
      <c r="F8" s="69" t="s">
        <v>895</v>
      </c>
      <c r="G8" s="64" t="s">
        <v>282</v>
      </c>
      <c r="H8" s="64">
        <v>0</v>
      </c>
      <c r="I8" s="66">
        <f aca="true" t="shared" si="0" ref="I8:I13">D8-H8</f>
        <v>452.43</v>
      </c>
      <c r="J8" s="67" t="s">
        <v>30</v>
      </c>
      <c r="K8" s="67" t="s">
        <v>13</v>
      </c>
    </row>
    <row r="9" spans="1:11" ht="12.75" outlineLevel="2">
      <c r="A9" s="2">
        <v>2</v>
      </c>
      <c r="B9" s="2" t="s">
        <v>896</v>
      </c>
      <c r="C9" s="2" t="s">
        <v>893</v>
      </c>
      <c r="D9" s="3">
        <v>1154.9</v>
      </c>
      <c r="E9" s="2" t="s">
        <v>897</v>
      </c>
      <c r="F9" s="2" t="s">
        <v>895</v>
      </c>
      <c r="G9" s="2" t="s">
        <v>282</v>
      </c>
      <c r="H9" s="2">
        <v>0</v>
      </c>
      <c r="I9" s="12">
        <f t="shared" si="0"/>
        <v>1154.9</v>
      </c>
      <c r="J9" s="2" t="s">
        <v>30</v>
      </c>
      <c r="K9" s="2" t="s">
        <v>13</v>
      </c>
    </row>
    <row r="10" spans="1:11" ht="12.75" outlineLevel="2">
      <c r="A10" s="2">
        <v>3</v>
      </c>
      <c r="B10" s="2" t="s">
        <v>898</v>
      </c>
      <c r="C10" s="2" t="s">
        <v>893</v>
      </c>
      <c r="D10" s="3">
        <v>25519.75</v>
      </c>
      <c r="E10" s="2" t="s">
        <v>899</v>
      </c>
      <c r="F10" s="2" t="s">
        <v>895</v>
      </c>
      <c r="G10" s="2" t="s">
        <v>282</v>
      </c>
      <c r="H10" s="2">
        <v>610.8</v>
      </c>
      <c r="I10" s="12">
        <f t="shared" si="0"/>
        <v>24908.95</v>
      </c>
      <c r="J10" s="2" t="s">
        <v>30</v>
      </c>
      <c r="K10" s="2" t="s">
        <v>13</v>
      </c>
    </row>
    <row r="11" spans="1:11" ht="12.75" outlineLevel="2">
      <c r="A11" s="2">
        <v>4</v>
      </c>
      <c r="B11" s="2" t="s">
        <v>900</v>
      </c>
      <c r="C11" s="2" t="s">
        <v>893</v>
      </c>
      <c r="D11" s="3">
        <v>27.7</v>
      </c>
      <c r="E11" s="2" t="s">
        <v>901</v>
      </c>
      <c r="F11" s="2" t="s">
        <v>895</v>
      </c>
      <c r="G11" s="2" t="s">
        <v>282</v>
      </c>
      <c r="H11" s="2">
        <v>0</v>
      </c>
      <c r="I11" s="12">
        <f t="shared" si="0"/>
        <v>27.7</v>
      </c>
      <c r="J11" s="2" t="s">
        <v>30</v>
      </c>
      <c r="K11" s="2" t="s">
        <v>13</v>
      </c>
    </row>
    <row r="12" spans="1:11" ht="12.75" outlineLevel="2">
      <c r="A12" s="2">
        <v>5</v>
      </c>
      <c r="B12" s="2" t="s">
        <v>902</v>
      </c>
      <c r="C12" s="2" t="s">
        <v>893</v>
      </c>
      <c r="D12" s="3">
        <v>891.26</v>
      </c>
      <c r="E12" s="2" t="s">
        <v>903</v>
      </c>
      <c r="F12" s="2" t="s">
        <v>895</v>
      </c>
      <c r="G12" s="2" t="s">
        <v>282</v>
      </c>
      <c r="H12" s="2">
        <v>0</v>
      </c>
      <c r="I12" s="12">
        <f t="shared" si="0"/>
        <v>891.26</v>
      </c>
      <c r="J12" s="2" t="s">
        <v>30</v>
      </c>
      <c r="K12" s="2" t="s">
        <v>13</v>
      </c>
    </row>
    <row r="13" spans="1:11" ht="12.75" outlineLevel="2">
      <c r="A13" s="2">
        <v>6</v>
      </c>
      <c r="B13" s="2" t="s">
        <v>904</v>
      </c>
      <c r="C13" s="2" t="s">
        <v>893</v>
      </c>
      <c r="D13" s="3">
        <v>3603.54</v>
      </c>
      <c r="E13" s="2" t="s">
        <v>905</v>
      </c>
      <c r="F13" s="2" t="s">
        <v>895</v>
      </c>
      <c r="G13" s="2" t="s">
        <v>282</v>
      </c>
      <c r="H13" s="2">
        <v>119.66</v>
      </c>
      <c r="I13" s="12">
        <f t="shared" si="0"/>
        <v>3483.88</v>
      </c>
      <c r="J13" s="2" t="s">
        <v>30</v>
      </c>
      <c r="K13" s="2" t="s">
        <v>13</v>
      </c>
    </row>
    <row r="14" spans="1:11" s="44" customFormat="1" ht="12.75" outlineLevel="1">
      <c r="A14" s="41"/>
      <c r="B14" s="41"/>
      <c r="C14" s="41"/>
      <c r="D14" s="42">
        <f>SUBTOTAL(9,D8:D13)</f>
        <v>31649.58</v>
      </c>
      <c r="E14" s="41"/>
      <c r="F14" s="41"/>
      <c r="G14" s="41"/>
      <c r="H14" s="41">
        <f>SUBTOTAL(9,H8:H13)</f>
        <v>730.4599999999999</v>
      </c>
      <c r="I14" s="43">
        <f>SUBTOTAL(9,I8:I13)</f>
        <v>30919.120000000003</v>
      </c>
      <c r="J14" s="41"/>
      <c r="K14" s="41" t="s">
        <v>31</v>
      </c>
    </row>
    <row r="15" spans="1:11" ht="12.75" outlineLevel="2">
      <c r="A15" s="2">
        <v>1</v>
      </c>
      <c r="B15" s="2" t="s">
        <v>516</v>
      </c>
      <c r="C15" s="2" t="s">
        <v>517</v>
      </c>
      <c r="D15" s="3">
        <v>3289.05</v>
      </c>
      <c r="E15" s="2" t="s">
        <v>518</v>
      </c>
      <c r="F15" s="2" t="s">
        <v>517</v>
      </c>
      <c r="G15" s="2" t="s">
        <v>60</v>
      </c>
      <c r="H15" s="2">
        <v>0</v>
      </c>
      <c r="I15" s="12">
        <f aca="true" t="shared" si="1" ref="I15:I21">D15-H15</f>
        <v>3289.05</v>
      </c>
      <c r="J15" s="2" t="s">
        <v>32</v>
      </c>
      <c r="K15" s="2" t="s">
        <v>14</v>
      </c>
    </row>
    <row r="16" spans="1:11" ht="12.75" outlineLevel="2">
      <c r="A16" s="2">
        <v>2</v>
      </c>
      <c r="B16" s="2" t="s">
        <v>906</v>
      </c>
      <c r="C16" s="2" t="s">
        <v>907</v>
      </c>
      <c r="D16" s="3">
        <v>10303.76</v>
      </c>
      <c r="E16" s="2" t="s">
        <v>908</v>
      </c>
      <c r="F16" s="2" t="s">
        <v>907</v>
      </c>
      <c r="G16" s="2" t="s">
        <v>282</v>
      </c>
      <c r="H16" s="2">
        <v>0</v>
      </c>
      <c r="I16" s="12">
        <f t="shared" si="1"/>
        <v>10303.76</v>
      </c>
      <c r="J16" s="2" t="s">
        <v>32</v>
      </c>
      <c r="K16" s="2" t="s">
        <v>14</v>
      </c>
    </row>
    <row r="17" spans="1:11" ht="12.75" outlineLevel="2">
      <c r="A17" s="2">
        <v>3</v>
      </c>
      <c r="B17" s="2" t="s">
        <v>909</v>
      </c>
      <c r="C17" s="2" t="s">
        <v>907</v>
      </c>
      <c r="D17" s="3">
        <v>407.16</v>
      </c>
      <c r="E17" s="2" t="s">
        <v>910</v>
      </c>
      <c r="F17" s="2" t="s">
        <v>911</v>
      </c>
      <c r="G17" s="2" t="s">
        <v>282</v>
      </c>
      <c r="H17" s="2">
        <v>0</v>
      </c>
      <c r="I17" s="12">
        <f t="shared" si="1"/>
        <v>407.16</v>
      </c>
      <c r="J17" s="2" t="s">
        <v>32</v>
      </c>
      <c r="K17" s="2" t="s">
        <v>14</v>
      </c>
    </row>
    <row r="18" spans="1:11" ht="12.75" outlineLevel="2">
      <c r="A18" s="2">
        <v>4</v>
      </c>
      <c r="B18" s="2" t="s">
        <v>912</v>
      </c>
      <c r="C18" s="2" t="s">
        <v>907</v>
      </c>
      <c r="D18" s="3">
        <v>16779.2</v>
      </c>
      <c r="E18" s="2" t="s">
        <v>913</v>
      </c>
      <c r="F18" s="2" t="s">
        <v>907</v>
      </c>
      <c r="G18" s="2" t="s">
        <v>282</v>
      </c>
      <c r="H18" s="2">
        <v>0</v>
      </c>
      <c r="I18" s="12">
        <f t="shared" si="1"/>
        <v>16779.2</v>
      </c>
      <c r="J18" s="2" t="s">
        <v>32</v>
      </c>
      <c r="K18" s="2" t="s">
        <v>14</v>
      </c>
    </row>
    <row r="19" spans="1:11" ht="12.75" outlineLevel="2">
      <c r="A19" s="2">
        <v>5</v>
      </c>
      <c r="B19" s="2" t="s">
        <v>914</v>
      </c>
      <c r="C19" s="2" t="s">
        <v>907</v>
      </c>
      <c r="D19" s="3">
        <v>1352.91</v>
      </c>
      <c r="E19" s="2" t="s">
        <v>915</v>
      </c>
      <c r="F19" s="2" t="s">
        <v>907</v>
      </c>
      <c r="G19" s="2" t="s">
        <v>282</v>
      </c>
      <c r="H19" s="2">
        <v>0</v>
      </c>
      <c r="I19" s="12">
        <f t="shared" si="1"/>
        <v>1352.91</v>
      </c>
      <c r="J19" s="2" t="s">
        <v>32</v>
      </c>
      <c r="K19" s="2" t="s">
        <v>14</v>
      </c>
    </row>
    <row r="20" spans="1:11" ht="12.75" outlineLevel="2">
      <c r="A20" s="2">
        <v>6</v>
      </c>
      <c r="B20" s="2" t="s">
        <v>916</v>
      </c>
      <c r="C20" s="2" t="s">
        <v>907</v>
      </c>
      <c r="D20" s="3">
        <v>248.67</v>
      </c>
      <c r="E20" s="2" t="s">
        <v>917</v>
      </c>
      <c r="F20" s="2" t="s">
        <v>907</v>
      </c>
      <c r="G20" s="2" t="s">
        <v>282</v>
      </c>
      <c r="H20" s="2">
        <v>0</v>
      </c>
      <c r="I20" s="12">
        <f t="shared" si="1"/>
        <v>248.67</v>
      </c>
      <c r="J20" s="2" t="s">
        <v>32</v>
      </c>
      <c r="K20" s="2" t="s">
        <v>14</v>
      </c>
    </row>
    <row r="21" spans="1:11" ht="12.75" outlineLevel="2">
      <c r="A21" s="2">
        <v>7</v>
      </c>
      <c r="B21" s="70" t="s">
        <v>778</v>
      </c>
      <c r="C21" s="70" t="s">
        <v>779</v>
      </c>
      <c r="D21" s="71">
        <v>7880.67</v>
      </c>
      <c r="E21" s="70" t="s">
        <v>780</v>
      </c>
      <c r="F21" s="70" t="s">
        <v>779</v>
      </c>
      <c r="G21" s="2" t="s">
        <v>282</v>
      </c>
      <c r="H21" s="2">
        <v>0</v>
      </c>
      <c r="I21" s="12">
        <f t="shared" si="1"/>
        <v>7880.67</v>
      </c>
      <c r="J21" s="2" t="s">
        <v>32</v>
      </c>
      <c r="K21" s="2" t="s">
        <v>14</v>
      </c>
    </row>
    <row r="22" spans="1:11" s="44" customFormat="1" ht="12.75" outlineLevel="1">
      <c r="A22" s="41"/>
      <c r="B22" s="41"/>
      <c r="C22" s="41"/>
      <c r="D22" s="42">
        <f>SUBTOTAL(9,D15:D21)</f>
        <v>40261.42</v>
      </c>
      <c r="E22" s="41"/>
      <c r="F22" s="41"/>
      <c r="G22" s="41"/>
      <c r="H22" s="41">
        <f>SUBTOTAL(9,H15:H21)</f>
        <v>0</v>
      </c>
      <c r="I22" s="43">
        <f>SUBTOTAL(9,I15:I21)</f>
        <v>40261.42</v>
      </c>
      <c r="J22" s="41"/>
      <c r="K22" s="41" t="s">
        <v>33</v>
      </c>
    </row>
    <row r="23" spans="1:11" ht="12.75" outlineLevel="2">
      <c r="A23" s="2">
        <v>1</v>
      </c>
      <c r="B23" s="2" t="s">
        <v>918</v>
      </c>
      <c r="C23" s="2" t="s">
        <v>907</v>
      </c>
      <c r="D23" s="3">
        <v>9528.93</v>
      </c>
      <c r="E23" s="2" t="s">
        <v>919</v>
      </c>
      <c r="F23" s="2" t="s">
        <v>895</v>
      </c>
      <c r="G23" s="2" t="s">
        <v>282</v>
      </c>
      <c r="H23" s="2">
        <v>0</v>
      </c>
      <c r="I23" s="12">
        <f>D23-H23</f>
        <v>9528.93</v>
      </c>
      <c r="J23" s="2" t="s">
        <v>34</v>
      </c>
      <c r="K23" s="2" t="s">
        <v>15</v>
      </c>
    </row>
    <row r="24" spans="1:11" s="44" customFormat="1" ht="12.75" outlineLevel="1">
      <c r="A24" s="41"/>
      <c r="B24" s="41"/>
      <c r="C24" s="41"/>
      <c r="D24" s="42">
        <f>SUBTOTAL(9,D23:D23)</f>
        <v>9528.93</v>
      </c>
      <c r="E24" s="41"/>
      <c r="F24" s="41"/>
      <c r="G24" s="41"/>
      <c r="H24" s="41">
        <f>SUBTOTAL(9,H23:H23)</f>
        <v>0</v>
      </c>
      <c r="I24" s="43">
        <f>SUBTOTAL(9,I23:I23)</f>
        <v>9528.93</v>
      </c>
      <c r="J24" s="41"/>
      <c r="K24" s="41" t="s">
        <v>35</v>
      </c>
    </row>
    <row r="25" spans="1:11" ht="12.75" outlineLevel="2">
      <c r="A25" s="2">
        <v>1</v>
      </c>
      <c r="B25" s="2" t="s">
        <v>920</v>
      </c>
      <c r="C25" s="2" t="s">
        <v>907</v>
      </c>
      <c r="D25" s="3">
        <v>5515.2</v>
      </c>
      <c r="E25" s="2" t="s">
        <v>921</v>
      </c>
      <c r="F25" s="2" t="s">
        <v>922</v>
      </c>
      <c r="G25" s="2" t="s">
        <v>282</v>
      </c>
      <c r="H25" s="2">
        <v>0</v>
      </c>
      <c r="I25" s="12">
        <f>D25-H25</f>
        <v>5515.2</v>
      </c>
      <c r="J25" s="2" t="s">
        <v>36</v>
      </c>
      <c r="K25" s="2" t="s">
        <v>16</v>
      </c>
    </row>
    <row r="26" spans="1:11" s="44" customFormat="1" ht="12.75" outlineLevel="1">
      <c r="A26" s="41"/>
      <c r="B26" s="41"/>
      <c r="C26" s="41"/>
      <c r="D26" s="42">
        <f>SUBTOTAL(9,D25:D25)</f>
        <v>5515.2</v>
      </c>
      <c r="E26" s="41"/>
      <c r="F26" s="41"/>
      <c r="G26" s="41"/>
      <c r="H26" s="41">
        <f>SUBTOTAL(9,H25:H25)</f>
        <v>0</v>
      </c>
      <c r="I26" s="43">
        <f>SUBTOTAL(9,I25:I25)</f>
        <v>5515.2</v>
      </c>
      <c r="J26" s="41"/>
      <c r="K26" s="41" t="s">
        <v>37</v>
      </c>
    </row>
    <row r="27" spans="1:11" ht="12.75" outlineLevel="2">
      <c r="A27" s="2">
        <v>1</v>
      </c>
      <c r="B27" s="2" t="s">
        <v>923</v>
      </c>
      <c r="C27" s="2" t="s">
        <v>907</v>
      </c>
      <c r="D27" s="3">
        <v>4664.8</v>
      </c>
      <c r="E27" s="2" t="s">
        <v>924</v>
      </c>
      <c r="F27" s="2" t="s">
        <v>925</v>
      </c>
      <c r="G27" s="2" t="s">
        <v>282</v>
      </c>
      <c r="H27" s="2">
        <v>0</v>
      </c>
      <c r="I27" s="12">
        <f>D27-H27</f>
        <v>4664.8</v>
      </c>
      <c r="J27" s="2" t="s">
        <v>66</v>
      </c>
      <c r="K27" s="2" t="s">
        <v>53</v>
      </c>
    </row>
    <row r="28" spans="1:11" s="44" customFormat="1" ht="12.75" outlineLevel="1">
      <c r="A28" s="41"/>
      <c r="B28" s="41"/>
      <c r="C28" s="41"/>
      <c r="D28" s="42">
        <f>SUBTOTAL(9,D27:D27)</f>
        <v>4664.8</v>
      </c>
      <c r="E28" s="41"/>
      <c r="F28" s="41"/>
      <c r="G28" s="41"/>
      <c r="H28" s="41">
        <f>SUBTOTAL(9,H27:H27)</f>
        <v>0</v>
      </c>
      <c r="I28" s="43">
        <f>SUBTOTAL(9,I27:I27)</f>
        <v>4664.8</v>
      </c>
      <c r="J28" s="41"/>
      <c r="K28" s="41" t="s">
        <v>67</v>
      </c>
    </row>
    <row r="29" spans="1:11" ht="12.75" outlineLevel="2">
      <c r="A29" s="2">
        <v>1</v>
      </c>
      <c r="B29" s="2" t="s">
        <v>926</v>
      </c>
      <c r="C29" s="2" t="s">
        <v>893</v>
      </c>
      <c r="D29" s="3">
        <v>5491.41</v>
      </c>
      <c r="E29" s="2" t="s">
        <v>927</v>
      </c>
      <c r="F29" s="2" t="s">
        <v>925</v>
      </c>
      <c r="G29" s="2" t="s">
        <v>282</v>
      </c>
      <c r="H29" s="2">
        <v>0</v>
      </c>
      <c r="I29" s="12">
        <f>D29-H29</f>
        <v>5491.41</v>
      </c>
      <c r="J29" s="2" t="s">
        <v>51</v>
      </c>
      <c r="K29" s="2" t="s">
        <v>0</v>
      </c>
    </row>
    <row r="30" spans="1:11" s="44" customFormat="1" ht="12.75" outlineLevel="1">
      <c r="A30" s="41"/>
      <c r="B30" s="41"/>
      <c r="C30" s="41"/>
      <c r="D30" s="42">
        <f>SUBTOTAL(9,D29:D29)</f>
        <v>5491.41</v>
      </c>
      <c r="E30" s="41"/>
      <c r="F30" s="41"/>
      <c r="G30" s="41"/>
      <c r="H30" s="41">
        <f>SUBTOTAL(9,H29:H29)</f>
        <v>0</v>
      </c>
      <c r="I30" s="43">
        <f>SUBTOTAL(9,I29:I29)</f>
        <v>5491.41</v>
      </c>
      <c r="J30" s="41"/>
      <c r="K30" s="41" t="s">
        <v>52</v>
      </c>
    </row>
    <row r="31" spans="1:11" ht="12.75" outlineLevel="2">
      <c r="A31" s="2">
        <v>1</v>
      </c>
      <c r="B31" s="2" t="s">
        <v>928</v>
      </c>
      <c r="C31" s="2" t="s">
        <v>893</v>
      </c>
      <c r="D31" s="3">
        <v>386.78</v>
      </c>
      <c r="E31" s="2" t="s">
        <v>215</v>
      </c>
      <c r="F31" s="2" t="s">
        <v>925</v>
      </c>
      <c r="G31" s="2" t="s">
        <v>282</v>
      </c>
      <c r="H31" s="2">
        <v>0</v>
      </c>
      <c r="I31" s="12">
        <f aca="true" t="shared" si="2" ref="I31:I38">D31-H31</f>
        <v>386.78</v>
      </c>
      <c r="J31" s="2" t="s">
        <v>38</v>
      </c>
      <c r="K31" s="2" t="s">
        <v>1</v>
      </c>
    </row>
    <row r="32" spans="1:11" ht="12.75" outlineLevel="2">
      <c r="A32" s="2">
        <v>2</v>
      </c>
      <c r="B32" s="2" t="s">
        <v>929</v>
      </c>
      <c r="C32" s="2" t="s">
        <v>893</v>
      </c>
      <c r="D32" s="3">
        <v>2707.46</v>
      </c>
      <c r="E32" s="2" t="s">
        <v>216</v>
      </c>
      <c r="F32" s="2" t="s">
        <v>925</v>
      </c>
      <c r="G32" s="2" t="s">
        <v>282</v>
      </c>
      <c r="H32" s="2">
        <v>0</v>
      </c>
      <c r="I32" s="12">
        <f t="shared" si="2"/>
        <v>2707.46</v>
      </c>
      <c r="J32" s="2" t="s">
        <v>38</v>
      </c>
      <c r="K32" s="2" t="s">
        <v>1</v>
      </c>
    </row>
    <row r="33" spans="1:11" ht="12.75" outlineLevel="2">
      <c r="A33" s="2">
        <v>3</v>
      </c>
      <c r="B33" s="2" t="s">
        <v>930</v>
      </c>
      <c r="C33" s="2" t="s">
        <v>893</v>
      </c>
      <c r="D33" s="3">
        <v>373.4</v>
      </c>
      <c r="E33" s="2" t="s">
        <v>217</v>
      </c>
      <c r="F33" s="2" t="s">
        <v>925</v>
      </c>
      <c r="G33" s="2" t="s">
        <v>282</v>
      </c>
      <c r="H33" s="2">
        <v>45</v>
      </c>
      <c r="I33" s="12">
        <f t="shared" si="2"/>
        <v>328.4</v>
      </c>
      <c r="J33" s="2" t="s">
        <v>38</v>
      </c>
      <c r="K33" s="2" t="s">
        <v>1</v>
      </c>
    </row>
    <row r="34" spans="1:11" ht="12.75" outlineLevel="2">
      <c r="A34" s="2">
        <v>4</v>
      </c>
      <c r="B34" s="72" t="s">
        <v>931</v>
      </c>
      <c r="C34" s="72" t="s">
        <v>893</v>
      </c>
      <c r="D34" s="73">
        <v>15471.2</v>
      </c>
      <c r="E34" s="74" t="s">
        <v>932</v>
      </c>
      <c r="F34" s="2" t="s">
        <v>925</v>
      </c>
      <c r="G34" s="2" t="s">
        <v>282</v>
      </c>
      <c r="H34" s="2">
        <v>219.18</v>
      </c>
      <c r="I34" s="12">
        <f t="shared" si="2"/>
        <v>15252.02</v>
      </c>
      <c r="J34" s="2" t="s">
        <v>38</v>
      </c>
      <c r="K34" s="2" t="s">
        <v>1</v>
      </c>
    </row>
    <row r="35" spans="1:11" ht="12.75" outlineLevel="2">
      <c r="A35" s="2">
        <v>5</v>
      </c>
      <c r="B35" s="72" t="s">
        <v>933</v>
      </c>
      <c r="C35" s="72" t="s">
        <v>893</v>
      </c>
      <c r="D35" s="73">
        <v>1154.9</v>
      </c>
      <c r="E35" s="72" t="s">
        <v>934</v>
      </c>
      <c r="F35" s="74" t="s">
        <v>925</v>
      </c>
      <c r="G35" s="2" t="s">
        <v>282</v>
      </c>
      <c r="H35" s="2">
        <v>0</v>
      </c>
      <c r="I35" s="12">
        <f t="shared" si="2"/>
        <v>1154.9</v>
      </c>
      <c r="J35" s="72" t="s">
        <v>38</v>
      </c>
      <c r="K35" s="72" t="s">
        <v>1</v>
      </c>
    </row>
    <row r="36" spans="1:11" ht="12.75" outlineLevel="2">
      <c r="A36" s="2">
        <v>6</v>
      </c>
      <c r="B36" s="72" t="s">
        <v>935</v>
      </c>
      <c r="C36" s="72" t="s">
        <v>893</v>
      </c>
      <c r="D36" s="73">
        <v>431.35</v>
      </c>
      <c r="E36" s="72" t="s">
        <v>936</v>
      </c>
      <c r="F36" s="74" t="s">
        <v>925</v>
      </c>
      <c r="G36" s="2" t="s">
        <v>282</v>
      </c>
      <c r="H36" s="2">
        <v>70.74</v>
      </c>
      <c r="I36" s="66">
        <f t="shared" si="2"/>
        <v>360.61</v>
      </c>
      <c r="J36" s="67" t="s">
        <v>38</v>
      </c>
      <c r="K36" s="72" t="s">
        <v>1</v>
      </c>
    </row>
    <row r="37" spans="1:11" ht="12.75" outlineLevel="2">
      <c r="A37" s="64">
        <v>7</v>
      </c>
      <c r="B37" s="67" t="s">
        <v>937</v>
      </c>
      <c r="C37" s="67" t="s">
        <v>893</v>
      </c>
      <c r="D37" s="68">
        <v>499.8</v>
      </c>
      <c r="E37" s="67" t="s">
        <v>938</v>
      </c>
      <c r="F37" s="69" t="s">
        <v>925</v>
      </c>
      <c r="G37" s="64" t="s">
        <v>282</v>
      </c>
      <c r="H37" s="64">
        <v>0</v>
      </c>
      <c r="I37" s="66">
        <f t="shared" si="2"/>
        <v>499.8</v>
      </c>
      <c r="J37" s="64" t="s">
        <v>38</v>
      </c>
      <c r="K37" s="75" t="s">
        <v>1</v>
      </c>
    </row>
    <row r="38" spans="1:11" ht="12.75" outlineLevel="2">
      <c r="A38" s="2">
        <v>8</v>
      </c>
      <c r="B38" s="2" t="s">
        <v>939</v>
      </c>
      <c r="C38" s="2" t="s">
        <v>893</v>
      </c>
      <c r="D38" s="3">
        <v>293.22</v>
      </c>
      <c r="E38" s="2" t="s">
        <v>940</v>
      </c>
      <c r="F38" s="2" t="s">
        <v>925</v>
      </c>
      <c r="G38" s="2" t="s">
        <v>282</v>
      </c>
      <c r="H38" s="2">
        <v>0</v>
      </c>
      <c r="I38" s="12">
        <f t="shared" si="2"/>
        <v>293.22</v>
      </c>
      <c r="J38" s="2" t="s">
        <v>38</v>
      </c>
      <c r="K38" s="2" t="s">
        <v>1</v>
      </c>
    </row>
    <row r="39" spans="1:11" s="44" customFormat="1" ht="12.75" outlineLevel="1">
      <c r="A39" s="41"/>
      <c r="B39" s="41"/>
      <c r="C39" s="41"/>
      <c r="D39" s="42">
        <f>SUBTOTAL(9,D31:D38)</f>
        <v>21318.11</v>
      </c>
      <c r="E39" s="41"/>
      <c r="F39" s="41"/>
      <c r="G39" s="41"/>
      <c r="H39" s="41">
        <f>SUBTOTAL(9,H31:H38)</f>
        <v>334.92</v>
      </c>
      <c r="I39" s="43">
        <f>SUBTOTAL(9,I31:I38)</f>
        <v>20983.190000000002</v>
      </c>
      <c r="J39" s="41"/>
      <c r="K39" s="41" t="s">
        <v>39</v>
      </c>
    </row>
    <row r="40" spans="1:11" ht="12.75" outlineLevel="2">
      <c r="A40" s="2">
        <v>1</v>
      </c>
      <c r="B40" s="2" t="s">
        <v>124</v>
      </c>
      <c r="C40" s="2" t="s">
        <v>893</v>
      </c>
      <c r="D40" s="3">
        <v>1705.58</v>
      </c>
      <c r="E40" s="2" t="s">
        <v>212</v>
      </c>
      <c r="F40" s="2" t="s">
        <v>925</v>
      </c>
      <c r="G40" s="2" t="s">
        <v>282</v>
      </c>
      <c r="H40" s="2">
        <v>62.57</v>
      </c>
      <c r="I40" s="12">
        <f>D40-H40</f>
        <v>1643.01</v>
      </c>
      <c r="J40" s="2" t="s">
        <v>220</v>
      </c>
      <c r="K40" s="76" t="s">
        <v>221</v>
      </c>
    </row>
    <row r="41" spans="1:11" ht="12.75" outlineLevel="2">
      <c r="A41" s="2">
        <v>2</v>
      </c>
      <c r="B41" s="2" t="s">
        <v>108</v>
      </c>
      <c r="C41" s="2" t="s">
        <v>893</v>
      </c>
      <c r="D41" s="3">
        <v>13272.84</v>
      </c>
      <c r="E41" s="2" t="s">
        <v>213</v>
      </c>
      <c r="F41" s="2" t="s">
        <v>925</v>
      </c>
      <c r="G41" s="2" t="s">
        <v>282</v>
      </c>
      <c r="H41" s="2">
        <v>371.06</v>
      </c>
      <c r="I41" s="12">
        <f>D41-H41</f>
        <v>12901.78</v>
      </c>
      <c r="J41" s="2" t="s">
        <v>220</v>
      </c>
      <c r="K41" s="76" t="s">
        <v>221</v>
      </c>
    </row>
    <row r="42" spans="1:11" s="44" customFormat="1" ht="12.75" outlineLevel="1">
      <c r="A42" s="41"/>
      <c r="B42" s="41"/>
      <c r="C42" s="41"/>
      <c r="D42" s="42">
        <f>SUBTOTAL(9,D40:D41)</f>
        <v>14978.42</v>
      </c>
      <c r="E42" s="41"/>
      <c r="F42" s="41"/>
      <c r="G42" s="41"/>
      <c r="H42" s="41">
        <f>SUBTOTAL(9,H40:H41)</f>
        <v>433.63</v>
      </c>
      <c r="I42" s="43">
        <f>SUBTOTAL(9,I40:I41)</f>
        <v>14544.79</v>
      </c>
      <c r="J42" s="41"/>
      <c r="K42" s="77" t="s">
        <v>222</v>
      </c>
    </row>
    <row r="43" spans="1:11" ht="12.75" outlineLevel="2">
      <c r="A43" s="2">
        <v>1</v>
      </c>
      <c r="B43" s="2" t="s">
        <v>941</v>
      </c>
      <c r="C43" s="2" t="s">
        <v>572</v>
      </c>
      <c r="D43" s="3">
        <v>1065.55</v>
      </c>
      <c r="E43" s="2" t="s">
        <v>942</v>
      </c>
      <c r="F43" s="2" t="s">
        <v>572</v>
      </c>
      <c r="G43" s="2" t="s">
        <v>282</v>
      </c>
      <c r="H43" s="2">
        <v>0</v>
      </c>
      <c r="I43" s="12">
        <f aca="true" t="shared" si="3" ref="I43:I48">D43-H43</f>
        <v>1065.55</v>
      </c>
      <c r="J43" s="2" t="s">
        <v>40</v>
      </c>
      <c r="K43" s="2" t="s">
        <v>3</v>
      </c>
    </row>
    <row r="44" spans="1:11" ht="12.75" outlineLevel="2">
      <c r="A44" s="2">
        <v>2</v>
      </c>
      <c r="B44" s="2" t="s">
        <v>943</v>
      </c>
      <c r="C44" s="2" t="s">
        <v>572</v>
      </c>
      <c r="D44" s="3">
        <v>5292.12</v>
      </c>
      <c r="E44" s="2" t="s">
        <v>944</v>
      </c>
      <c r="F44" s="2" t="s">
        <v>572</v>
      </c>
      <c r="G44" s="2" t="s">
        <v>282</v>
      </c>
      <c r="H44" s="2">
        <v>0</v>
      </c>
      <c r="I44" s="12">
        <f t="shared" si="3"/>
        <v>5292.12</v>
      </c>
      <c r="J44" s="2" t="s">
        <v>40</v>
      </c>
      <c r="K44" s="2" t="s">
        <v>3</v>
      </c>
    </row>
    <row r="45" spans="1:11" ht="12.75" outlineLevel="2">
      <c r="A45" s="2">
        <v>3</v>
      </c>
      <c r="B45" s="2" t="s">
        <v>945</v>
      </c>
      <c r="C45" s="2" t="s">
        <v>572</v>
      </c>
      <c r="D45" s="3">
        <v>745.56</v>
      </c>
      <c r="E45" s="2" t="s">
        <v>946</v>
      </c>
      <c r="F45" s="2" t="s">
        <v>572</v>
      </c>
      <c r="G45" s="2" t="s">
        <v>282</v>
      </c>
      <c r="H45" s="2">
        <v>0</v>
      </c>
      <c r="I45" s="12">
        <f t="shared" si="3"/>
        <v>745.56</v>
      </c>
      <c r="J45" s="2" t="s">
        <v>40</v>
      </c>
      <c r="K45" s="2" t="s">
        <v>3</v>
      </c>
    </row>
    <row r="46" spans="1:11" ht="12.75" outlineLevel="2">
      <c r="A46" s="2">
        <v>4</v>
      </c>
      <c r="B46" s="2" t="s">
        <v>947</v>
      </c>
      <c r="C46" s="2" t="s">
        <v>893</v>
      </c>
      <c r="D46" s="3">
        <v>10271.93</v>
      </c>
      <c r="E46" s="2" t="s">
        <v>948</v>
      </c>
      <c r="F46" s="2" t="s">
        <v>949</v>
      </c>
      <c r="G46" s="2" t="s">
        <v>263</v>
      </c>
      <c r="H46" s="3">
        <v>0</v>
      </c>
      <c r="I46" s="12">
        <f t="shared" si="3"/>
        <v>10271.93</v>
      </c>
      <c r="J46" s="2" t="s">
        <v>40</v>
      </c>
      <c r="K46" s="2" t="s">
        <v>3</v>
      </c>
    </row>
    <row r="47" spans="1:11" ht="12.75" outlineLevel="2">
      <c r="A47" s="2">
        <v>5</v>
      </c>
      <c r="B47" s="2" t="s">
        <v>950</v>
      </c>
      <c r="C47" s="2" t="s">
        <v>893</v>
      </c>
      <c r="D47" s="3">
        <v>3196.65</v>
      </c>
      <c r="E47" s="2" t="s">
        <v>951</v>
      </c>
      <c r="F47" s="2" t="s">
        <v>949</v>
      </c>
      <c r="G47" s="2" t="s">
        <v>263</v>
      </c>
      <c r="H47" s="3">
        <v>0</v>
      </c>
      <c r="I47" s="12">
        <f t="shared" si="3"/>
        <v>3196.65</v>
      </c>
      <c r="J47" s="2" t="s">
        <v>40</v>
      </c>
      <c r="K47" s="2" t="s">
        <v>3</v>
      </c>
    </row>
    <row r="48" spans="1:11" ht="12.75" outlineLevel="2">
      <c r="A48" s="2">
        <v>6</v>
      </c>
      <c r="B48" s="2" t="s">
        <v>952</v>
      </c>
      <c r="C48" s="2" t="s">
        <v>893</v>
      </c>
      <c r="D48" s="3">
        <v>1056</v>
      </c>
      <c r="E48" s="2" t="s">
        <v>953</v>
      </c>
      <c r="F48" s="2" t="s">
        <v>949</v>
      </c>
      <c r="G48" s="2" t="s">
        <v>263</v>
      </c>
      <c r="H48" s="3">
        <v>0</v>
      </c>
      <c r="I48" s="12">
        <f t="shared" si="3"/>
        <v>1056</v>
      </c>
      <c r="J48" s="2" t="s">
        <v>40</v>
      </c>
      <c r="K48" s="2" t="s">
        <v>3</v>
      </c>
    </row>
    <row r="49" spans="1:11" s="44" customFormat="1" ht="12.75" outlineLevel="1">
      <c r="A49" s="41"/>
      <c r="B49" s="41"/>
      <c r="C49" s="41"/>
      <c r="D49" s="42">
        <f>SUBTOTAL(9,D43:D48)</f>
        <v>21627.81</v>
      </c>
      <c r="E49" s="41"/>
      <c r="F49" s="41"/>
      <c r="G49" s="41"/>
      <c r="H49" s="42">
        <f>SUBTOTAL(9,H43:H48)</f>
        <v>0</v>
      </c>
      <c r="I49" s="43">
        <f>SUBTOTAL(9,I43:I48)</f>
        <v>21627.81</v>
      </c>
      <c r="J49" s="41"/>
      <c r="K49" s="41" t="s">
        <v>41</v>
      </c>
    </row>
    <row r="50" spans="1:11" ht="12.75" outlineLevel="2">
      <c r="A50" s="2">
        <v>1</v>
      </c>
      <c r="B50" s="2" t="s">
        <v>954</v>
      </c>
      <c r="C50" s="2" t="s">
        <v>907</v>
      </c>
      <c r="D50" s="3">
        <v>577.08</v>
      </c>
      <c r="E50" s="2" t="s">
        <v>214</v>
      </c>
      <c r="F50" s="2" t="s">
        <v>925</v>
      </c>
      <c r="G50" s="2" t="s">
        <v>282</v>
      </c>
      <c r="H50" s="2">
        <v>0</v>
      </c>
      <c r="I50" s="12">
        <f>D50-H50</f>
        <v>577.08</v>
      </c>
      <c r="J50" s="2" t="s">
        <v>83</v>
      </c>
      <c r="K50" s="2" t="s">
        <v>89</v>
      </c>
    </row>
    <row r="51" spans="1:11" s="44" customFormat="1" ht="12.75" outlineLevel="1">
      <c r="A51" s="41"/>
      <c r="B51" s="41"/>
      <c r="C51" s="41"/>
      <c r="D51" s="42">
        <f>SUBTOTAL(9,D50:D50)</f>
        <v>577.08</v>
      </c>
      <c r="E51" s="41"/>
      <c r="F51" s="41"/>
      <c r="G51" s="41"/>
      <c r="H51" s="41">
        <f>SUBTOTAL(9,H50:H50)</f>
        <v>0</v>
      </c>
      <c r="I51" s="43">
        <f>SUBTOTAL(9,I50:I50)</f>
        <v>577.08</v>
      </c>
      <c r="J51" s="41"/>
      <c r="K51" s="41" t="s">
        <v>90</v>
      </c>
    </row>
    <row r="52" spans="1:11" ht="12.75" outlineLevel="2">
      <c r="A52" s="2">
        <v>1</v>
      </c>
      <c r="B52" s="2" t="s">
        <v>955</v>
      </c>
      <c r="C52" s="2" t="s">
        <v>907</v>
      </c>
      <c r="D52" s="3">
        <v>27818.78</v>
      </c>
      <c r="E52" s="2" t="s">
        <v>956</v>
      </c>
      <c r="F52" s="2" t="s">
        <v>895</v>
      </c>
      <c r="G52" s="2" t="s">
        <v>282</v>
      </c>
      <c r="H52" s="2">
        <v>0</v>
      </c>
      <c r="I52" s="12">
        <f>D52-H52</f>
        <v>27818.78</v>
      </c>
      <c r="J52" s="2" t="s">
        <v>42</v>
      </c>
      <c r="K52" s="2" t="s">
        <v>12</v>
      </c>
    </row>
    <row r="53" spans="1:11" ht="12.75" outlineLevel="2">
      <c r="A53" s="2">
        <v>2</v>
      </c>
      <c r="B53" s="2" t="s">
        <v>957</v>
      </c>
      <c r="C53" s="2" t="s">
        <v>907</v>
      </c>
      <c r="D53" s="3">
        <v>1194.64</v>
      </c>
      <c r="E53" s="2" t="s">
        <v>958</v>
      </c>
      <c r="F53" s="2" t="s">
        <v>895</v>
      </c>
      <c r="G53" s="2" t="s">
        <v>282</v>
      </c>
      <c r="H53" s="2">
        <v>0</v>
      </c>
      <c r="I53" s="12">
        <f>D53-H53</f>
        <v>1194.64</v>
      </c>
      <c r="J53" s="2" t="s">
        <v>42</v>
      </c>
      <c r="K53" s="2" t="s">
        <v>12</v>
      </c>
    </row>
    <row r="54" spans="1:11" ht="12.75" outlineLevel="2">
      <c r="A54" s="2">
        <v>3</v>
      </c>
      <c r="B54" s="2" t="s">
        <v>959</v>
      </c>
      <c r="C54" s="2" t="s">
        <v>907</v>
      </c>
      <c r="D54" s="3">
        <v>248.67</v>
      </c>
      <c r="E54" s="2" t="s">
        <v>960</v>
      </c>
      <c r="F54" s="2" t="s">
        <v>925</v>
      </c>
      <c r="G54" s="2" t="s">
        <v>282</v>
      </c>
      <c r="H54" s="2">
        <v>0</v>
      </c>
      <c r="I54" s="12">
        <f>D54-H54</f>
        <v>248.67</v>
      </c>
      <c r="J54" s="2" t="s">
        <v>42</v>
      </c>
      <c r="K54" s="2" t="s">
        <v>12</v>
      </c>
    </row>
    <row r="55" spans="1:11" ht="12.75" outlineLevel="2">
      <c r="A55" s="2">
        <v>4</v>
      </c>
      <c r="B55" s="2" t="s">
        <v>961</v>
      </c>
      <c r="C55" s="2" t="s">
        <v>907</v>
      </c>
      <c r="D55" s="3">
        <v>248.64</v>
      </c>
      <c r="E55" s="2" t="s">
        <v>962</v>
      </c>
      <c r="F55" s="2" t="s">
        <v>925</v>
      </c>
      <c r="G55" s="2" t="s">
        <v>282</v>
      </c>
      <c r="H55" s="2">
        <v>0</v>
      </c>
      <c r="I55" s="12">
        <f>D55-H55</f>
        <v>248.64</v>
      </c>
      <c r="J55" s="2" t="s">
        <v>42</v>
      </c>
      <c r="K55" s="2" t="s">
        <v>12</v>
      </c>
    </row>
    <row r="56" spans="1:11" ht="12.75" outlineLevel="2">
      <c r="A56" s="2">
        <v>5</v>
      </c>
      <c r="B56" s="2" t="s">
        <v>963</v>
      </c>
      <c r="C56" s="2" t="s">
        <v>964</v>
      </c>
      <c r="D56" s="3">
        <v>38208.25</v>
      </c>
      <c r="E56" s="2" t="s">
        <v>965</v>
      </c>
      <c r="F56" s="2" t="s">
        <v>964</v>
      </c>
      <c r="G56" s="2" t="s">
        <v>282</v>
      </c>
      <c r="H56" s="3">
        <v>0</v>
      </c>
      <c r="I56" s="12">
        <f>D56-H56</f>
        <v>38208.25</v>
      </c>
      <c r="J56" s="2" t="s">
        <v>42</v>
      </c>
      <c r="K56" s="2" t="s">
        <v>12</v>
      </c>
    </row>
    <row r="57" spans="1:11" s="44" customFormat="1" ht="12.75" outlineLevel="1">
      <c r="A57" s="41"/>
      <c r="B57" s="41"/>
      <c r="C57" s="41"/>
      <c r="D57" s="42">
        <f>SUBTOTAL(9,D52:D56)</f>
        <v>67718.98</v>
      </c>
      <c r="E57" s="41"/>
      <c r="F57" s="41"/>
      <c r="G57" s="41"/>
      <c r="H57" s="42">
        <f>SUBTOTAL(9,H52:H56)</f>
        <v>0</v>
      </c>
      <c r="I57" s="43">
        <f>SUBTOTAL(9,I52:I56)</f>
        <v>67718.98</v>
      </c>
      <c r="J57" s="41"/>
      <c r="K57" s="41" t="s">
        <v>95</v>
      </c>
    </row>
    <row r="58" spans="1:11" ht="12.75" outlineLevel="2">
      <c r="A58" s="2">
        <v>1</v>
      </c>
      <c r="B58" s="2" t="s">
        <v>966</v>
      </c>
      <c r="C58" s="2" t="s">
        <v>907</v>
      </c>
      <c r="D58" s="3">
        <v>3847.2</v>
      </c>
      <c r="E58" s="2" t="s">
        <v>967</v>
      </c>
      <c r="F58" s="2" t="s">
        <v>968</v>
      </c>
      <c r="G58" s="2" t="s">
        <v>282</v>
      </c>
      <c r="H58" s="2">
        <v>63.43</v>
      </c>
      <c r="I58" s="12">
        <f>D58-H58</f>
        <v>3783.77</v>
      </c>
      <c r="J58" s="2" t="s">
        <v>43</v>
      </c>
      <c r="K58" s="2" t="s">
        <v>6</v>
      </c>
    </row>
    <row r="59" spans="1:11" s="44" customFormat="1" ht="12.75" outlineLevel="1">
      <c r="A59" s="41"/>
      <c r="B59" s="41"/>
      <c r="C59" s="41"/>
      <c r="D59" s="42">
        <f>SUBTOTAL(9,D58:D58)</f>
        <v>3847.2</v>
      </c>
      <c r="E59" s="41"/>
      <c r="F59" s="41"/>
      <c r="G59" s="41"/>
      <c r="H59" s="41">
        <f>SUBTOTAL(9,H58:H58)</f>
        <v>63.43</v>
      </c>
      <c r="I59" s="43">
        <f>SUBTOTAL(9,I58:I58)</f>
        <v>3783.77</v>
      </c>
      <c r="J59" s="41"/>
      <c r="K59" s="41" t="s">
        <v>44</v>
      </c>
    </row>
    <row r="60" spans="1:11" ht="12.75" outlineLevel="2">
      <c r="A60" s="2">
        <v>1</v>
      </c>
      <c r="B60" s="2" t="s">
        <v>969</v>
      </c>
      <c r="C60" s="2" t="s">
        <v>970</v>
      </c>
      <c r="D60" s="3">
        <v>546.7</v>
      </c>
      <c r="E60" s="2" t="s">
        <v>971</v>
      </c>
      <c r="F60" s="2" t="s">
        <v>911</v>
      </c>
      <c r="G60" s="2" t="s">
        <v>282</v>
      </c>
      <c r="H60" s="2">
        <v>0</v>
      </c>
      <c r="I60" s="12">
        <f>D60-H60</f>
        <v>546.7</v>
      </c>
      <c r="J60" s="2" t="s">
        <v>54</v>
      </c>
      <c r="K60" s="2" t="s">
        <v>9</v>
      </c>
    </row>
    <row r="61" spans="1:11" ht="12.75" outlineLevel="2">
      <c r="A61" s="2">
        <v>2</v>
      </c>
      <c r="B61" s="2" t="s">
        <v>972</v>
      </c>
      <c r="C61" s="2" t="s">
        <v>911</v>
      </c>
      <c r="D61" s="3">
        <v>574.27</v>
      </c>
      <c r="E61" s="2" t="s">
        <v>973</v>
      </c>
      <c r="F61" s="2" t="s">
        <v>949</v>
      </c>
      <c r="G61" s="2" t="s">
        <v>50</v>
      </c>
      <c r="H61" s="2">
        <v>0</v>
      </c>
      <c r="I61" s="12">
        <f>D61-H61</f>
        <v>574.27</v>
      </c>
      <c r="J61" s="2" t="s">
        <v>54</v>
      </c>
      <c r="K61" s="2" t="s">
        <v>9</v>
      </c>
    </row>
    <row r="62" spans="1:11" ht="12.75" outlineLevel="2">
      <c r="A62" s="2">
        <v>3</v>
      </c>
      <c r="B62" s="2" t="s">
        <v>974</v>
      </c>
      <c r="C62" s="2" t="s">
        <v>975</v>
      </c>
      <c r="D62" s="3">
        <v>1049.35</v>
      </c>
      <c r="E62" s="2" t="s">
        <v>976</v>
      </c>
      <c r="F62" s="2" t="s">
        <v>949</v>
      </c>
      <c r="G62" s="2" t="s">
        <v>50</v>
      </c>
      <c r="H62" s="2">
        <v>0</v>
      </c>
      <c r="I62" s="12">
        <f>D62-H62</f>
        <v>1049.35</v>
      </c>
      <c r="J62" s="2" t="s">
        <v>54</v>
      </c>
      <c r="K62" s="2" t="s">
        <v>9</v>
      </c>
    </row>
    <row r="63" spans="1:11" ht="12.75" outlineLevel="2">
      <c r="A63" s="2">
        <v>4</v>
      </c>
      <c r="B63" s="2" t="s">
        <v>977</v>
      </c>
      <c r="C63" s="2" t="s">
        <v>978</v>
      </c>
      <c r="D63" s="3">
        <v>574.27</v>
      </c>
      <c r="E63" s="2" t="s">
        <v>979</v>
      </c>
      <c r="F63" s="2" t="s">
        <v>980</v>
      </c>
      <c r="G63" s="2" t="s">
        <v>282</v>
      </c>
      <c r="H63" s="3">
        <v>0</v>
      </c>
      <c r="I63" s="12">
        <f>D63-H63</f>
        <v>574.27</v>
      </c>
      <c r="J63" s="2" t="s">
        <v>54</v>
      </c>
      <c r="K63" s="2" t="s">
        <v>9</v>
      </c>
    </row>
    <row r="64" spans="1:11" ht="12.75" outlineLevel="2">
      <c r="A64" s="2">
        <v>5</v>
      </c>
      <c r="B64" s="2" t="s">
        <v>981</v>
      </c>
      <c r="C64" s="2" t="s">
        <v>982</v>
      </c>
      <c r="D64" s="3">
        <v>568.98</v>
      </c>
      <c r="E64" s="2" t="s">
        <v>983</v>
      </c>
      <c r="F64" s="2" t="s">
        <v>964</v>
      </c>
      <c r="G64" s="2" t="s">
        <v>282</v>
      </c>
      <c r="H64" s="3">
        <v>0</v>
      </c>
      <c r="I64" s="12">
        <f>D64-H64</f>
        <v>568.98</v>
      </c>
      <c r="J64" s="2" t="s">
        <v>54</v>
      </c>
      <c r="K64" s="2" t="s">
        <v>9</v>
      </c>
    </row>
    <row r="65" spans="1:11" s="44" customFormat="1" ht="12.75" outlineLevel="1">
      <c r="A65" s="41"/>
      <c r="B65" s="41"/>
      <c r="C65" s="41"/>
      <c r="D65" s="42">
        <f>SUBTOTAL(9,D60:D64)</f>
        <v>3313.5699999999997</v>
      </c>
      <c r="E65" s="41"/>
      <c r="F65" s="41"/>
      <c r="G65" s="41"/>
      <c r="H65" s="42">
        <f>SUBTOTAL(9,H60:H64)</f>
        <v>0</v>
      </c>
      <c r="I65" s="43">
        <f>SUBTOTAL(9,I60:I64)</f>
        <v>3313.5699999999997</v>
      </c>
      <c r="J65" s="41"/>
      <c r="K65" s="41" t="s">
        <v>63</v>
      </c>
    </row>
    <row r="66" spans="1:11" ht="12.75" outlineLevel="2">
      <c r="A66" s="2">
        <v>1</v>
      </c>
      <c r="B66" s="2" t="s">
        <v>984</v>
      </c>
      <c r="C66" s="2" t="s">
        <v>907</v>
      </c>
      <c r="D66" s="3">
        <v>968.8</v>
      </c>
      <c r="E66" s="2" t="s">
        <v>985</v>
      </c>
      <c r="F66" s="2" t="s">
        <v>911</v>
      </c>
      <c r="G66" s="2" t="s">
        <v>282</v>
      </c>
      <c r="H66" s="2">
        <v>0</v>
      </c>
      <c r="I66" s="12">
        <f aca="true" t="shared" si="4" ref="I66:I81">D66-H66</f>
        <v>968.8</v>
      </c>
      <c r="J66" s="2" t="s">
        <v>45</v>
      </c>
      <c r="K66" s="2" t="s">
        <v>2</v>
      </c>
    </row>
    <row r="67" spans="1:11" ht="12.75" outlineLevel="2">
      <c r="A67" s="2">
        <v>2</v>
      </c>
      <c r="B67" s="2" t="s">
        <v>986</v>
      </c>
      <c r="C67" s="2" t="s">
        <v>907</v>
      </c>
      <c r="D67" s="3">
        <v>7819.2</v>
      </c>
      <c r="E67" s="2" t="s">
        <v>987</v>
      </c>
      <c r="F67" s="2" t="s">
        <v>907</v>
      </c>
      <c r="G67" s="2" t="s">
        <v>282</v>
      </c>
      <c r="H67" s="2">
        <v>0</v>
      </c>
      <c r="I67" s="12">
        <f t="shared" si="4"/>
        <v>7819.2</v>
      </c>
      <c r="J67" s="2" t="s">
        <v>45</v>
      </c>
      <c r="K67" s="2" t="s">
        <v>2</v>
      </c>
    </row>
    <row r="68" spans="1:11" ht="12.75" outlineLevel="2">
      <c r="A68" s="2">
        <v>3</v>
      </c>
      <c r="B68" s="2" t="s">
        <v>988</v>
      </c>
      <c r="C68" s="2" t="s">
        <v>907</v>
      </c>
      <c r="D68" s="3">
        <v>5876.13</v>
      </c>
      <c r="E68" s="2" t="s">
        <v>989</v>
      </c>
      <c r="F68" s="2" t="s">
        <v>907</v>
      </c>
      <c r="G68" s="2" t="s">
        <v>282</v>
      </c>
      <c r="H68" s="2">
        <v>0</v>
      </c>
      <c r="I68" s="12">
        <f t="shared" si="4"/>
        <v>5876.13</v>
      </c>
      <c r="J68" s="2" t="s">
        <v>45</v>
      </c>
      <c r="K68" s="2" t="s">
        <v>2</v>
      </c>
    </row>
    <row r="69" spans="1:11" ht="12.75" outlineLevel="2">
      <c r="A69" s="2">
        <v>4</v>
      </c>
      <c r="B69" s="2" t="s">
        <v>990</v>
      </c>
      <c r="C69" s="2" t="s">
        <v>907</v>
      </c>
      <c r="D69" s="3">
        <v>474.06</v>
      </c>
      <c r="E69" s="2" t="s">
        <v>991</v>
      </c>
      <c r="F69" s="2" t="s">
        <v>911</v>
      </c>
      <c r="G69" s="2" t="s">
        <v>282</v>
      </c>
      <c r="H69" s="2">
        <v>0</v>
      </c>
      <c r="I69" s="12">
        <f t="shared" si="4"/>
        <v>474.06</v>
      </c>
      <c r="J69" s="2" t="s">
        <v>45</v>
      </c>
      <c r="K69" s="2" t="s">
        <v>2</v>
      </c>
    </row>
    <row r="70" spans="1:11" ht="12.75" outlineLevel="2">
      <c r="A70" s="2">
        <v>5</v>
      </c>
      <c r="B70" s="2" t="s">
        <v>992</v>
      </c>
      <c r="C70" s="2" t="s">
        <v>907</v>
      </c>
      <c r="D70" s="3">
        <v>40723.79</v>
      </c>
      <c r="E70" s="2" t="s">
        <v>993</v>
      </c>
      <c r="F70" s="2" t="s">
        <v>907</v>
      </c>
      <c r="G70" s="2" t="s">
        <v>282</v>
      </c>
      <c r="H70" s="2">
        <v>0</v>
      </c>
      <c r="I70" s="12">
        <f t="shared" si="4"/>
        <v>40723.79</v>
      </c>
      <c r="J70" s="2" t="s">
        <v>45</v>
      </c>
      <c r="K70" s="2" t="s">
        <v>2</v>
      </c>
    </row>
    <row r="71" spans="1:11" ht="12.75" outlineLevel="2">
      <c r="A71" s="2">
        <v>6</v>
      </c>
      <c r="B71" s="2" t="s">
        <v>994</v>
      </c>
      <c r="C71" s="2" t="s">
        <v>907</v>
      </c>
      <c r="D71" s="3">
        <v>1480.5</v>
      </c>
      <c r="E71" s="2" t="s">
        <v>995</v>
      </c>
      <c r="F71" s="2" t="s">
        <v>907</v>
      </c>
      <c r="G71" s="2" t="s">
        <v>282</v>
      </c>
      <c r="H71" s="2">
        <v>0</v>
      </c>
      <c r="I71" s="12">
        <f t="shared" si="4"/>
        <v>1480.5</v>
      </c>
      <c r="J71" s="2" t="s">
        <v>45</v>
      </c>
      <c r="K71" s="2" t="s">
        <v>2</v>
      </c>
    </row>
    <row r="72" spans="1:11" ht="12.75" outlineLevel="2">
      <c r="A72" s="2">
        <v>7</v>
      </c>
      <c r="B72" s="2" t="s">
        <v>996</v>
      </c>
      <c r="C72" s="2" t="s">
        <v>907</v>
      </c>
      <c r="D72" s="3">
        <v>1274.25</v>
      </c>
      <c r="E72" s="2" t="s">
        <v>997</v>
      </c>
      <c r="F72" s="2" t="s">
        <v>907</v>
      </c>
      <c r="G72" s="2" t="s">
        <v>282</v>
      </c>
      <c r="H72" s="2">
        <v>0</v>
      </c>
      <c r="I72" s="12">
        <f t="shared" si="4"/>
        <v>1274.25</v>
      </c>
      <c r="J72" s="2" t="s">
        <v>45</v>
      </c>
      <c r="K72" s="2" t="s">
        <v>2</v>
      </c>
    </row>
    <row r="73" spans="1:11" ht="12.75" outlineLevel="2">
      <c r="A73" s="2">
        <v>8</v>
      </c>
      <c r="B73" s="2" t="s">
        <v>998</v>
      </c>
      <c r="C73" s="2" t="s">
        <v>907</v>
      </c>
      <c r="D73" s="3">
        <v>152.12</v>
      </c>
      <c r="E73" s="2" t="s">
        <v>999</v>
      </c>
      <c r="F73" s="2" t="s">
        <v>907</v>
      </c>
      <c r="G73" s="2" t="s">
        <v>282</v>
      </c>
      <c r="H73" s="2">
        <v>0</v>
      </c>
      <c r="I73" s="12">
        <f t="shared" si="4"/>
        <v>152.12</v>
      </c>
      <c r="J73" s="2" t="s">
        <v>45</v>
      </c>
      <c r="K73" s="2" t="s">
        <v>2</v>
      </c>
    </row>
    <row r="74" spans="1:11" ht="12.75" outlineLevel="2">
      <c r="A74" s="2">
        <v>9</v>
      </c>
      <c r="B74" s="2" t="s">
        <v>1000</v>
      </c>
      <c r="C74" s="2" t="s">
        <v>907</v>
      </c>
      <c r="D74" s="3">
        <v>28193.57</v>
      </c>
      <c r="E74" s="2" t="s">
        <v>1001</v>
      </c>
      <c r="F74" s="2" t="s">
        <v>907</v>
      </c>
      <c r="G74" s="2" t="s">
        <v>282</v>
      </c>
      <c r="H74" s="2">
        <v>183.3</v>
      </c>
      <c r="I74" s="12">
        <f t="shared" si="4"/>
        <v>28010.27</v>
      </c>
      <c r="J74" s="2" t="s">
        <v>45</v>
      </c>
      <c r="K74" s="2" t="s">
        <v>2</v>
      </c>
    </row>
    <row r="75" spans="1:11" ht="12.75" outlineLevel="2">
      <c r="A75" s="2">
        <v>10</v>
      </c>
      <c r="B75" s="2" t="s">
        <v>1002</v>
      </c>
      <c r="C75" s="2" t="s">
        <v>907</v>
      </c>
      <c r="D75" s="3">
        <v>626.7</v>
      </c>
      <c r="E75" s="2" t="s">
        <v>1003</v>
      </c>
      <c r="F75" s="2" t="s">
        <v>895</v>
      </c>
      <c r="G75" s="2" t="s">
        <v>282</v>
      </c>
      <c r="H75" s="2">
        <v>0</v>
      </c>
      <c r="I75" s="12">
        <f t="shared" si="4"/>
        <v>626.7</v>
      </c>
      <c r="J75" s="2" t="s">
        <v>45</v>
      </c>
      <c r="K75" s="2" t="s">
        <v>2</v>
      </c>
    </row>
    <row r="76" spans="1:11" ht="12.75" outlineLevel="2">
      <c r="A76" s="2">
        <v>11</v>
      </c>
      <c r="B76" s="2" t="s">
        <v>1004</v>
      </c>
      <c r="C76" s="2" t="s">
        <v>907</v>
      </c>
      <c r="D76" s="3">
        <v>128.24</v>
      </c>
      <c r="E76" s="2" t="s">
        <v>1005</v>
      </c>
      <c r="F76" s="2" t="s">
        <v>895</v>
      </c>
      <c r="G76" s="2" t="s">
        <v>282</v>
      </c>
      <c r="H76" s="2">
        <v>0</v>
      </c>
      <c r="I76" s="12">
        <f t="shared" si="4"/>
        <v>128.24</v>
      </c>
      <c r="J76" s="2" t="s">
        <v>45</v>
      </c>
      <c r="K76" s="2" t="s">
        <v>2</v>
      </c>
    </row>
    <row r="77" spans="1:11" ht="12.75" outlineLevel="2">
      <c r="A77" s="2">
        <v>12</v>
      </c>
      <c r="B77" s="2" t="s">
        <v>1006</v>
      </c>
      <c r="C77" s="2" t="s">
        <v>907</v>
      </c>
      <c r="D77" s="3">
        <v>192.36</v>
      </c>
      <c r="E77" s="2" t="s">
        <v>1007</v>
      </c>
      <c r="F77" s="2" t="s">
        <v>895</v>
      </c>
      <c r="G77" s="2" t="s">
        <v>282</v>
      </c>
      <c r="H77" s="2">
        <v>0</v>
      </c>
      <c r="I77" s="12">
        <f t="shared" si="4"/>
        <v>192.36</v>
      </c>
      <c r="J77" s="2" t="s">
        <v>45</v>
      </c>
      <c r="K77" s="2" t="s">
        <v>2</v>
      </c>
    </row>
    <row r="78" spans="1:11" ht="12.75" outlineLevel="2">
      <c r="A78" s="2">
        <v>13</v>
      </c>
      <c r="B78" s="2" t="s">
        <v>1008</v>
      </c>
      <c r="C78" s="2" t="s">
        <v>1009</v>
      </c>
      <c r="D78" s="3">
        <v>1480.5</v>
      </c>
      <c r="E78" s="2" t="s">
        <v>1010</v>
      </c>
      <c r="F78" s="2" t="s">
        <v>1009</v>
      </c>
      <c r="G78" s="2" t="s">
        <v>282</v>
      </c>
      <c r="H78" s="3">
        <v>0</v>
      </c>
      <c r="I78" s="12">
        <f t="shared" si="4"/>
        <v>1480.5</v>
      </c>
      <c r="J78" s="2" t="s">
        <v>45</v>
      </c>
      <c r="K78" s="2" t="s">
        <v>2</v>
      </c>
    </row>
    <row r="79" spans="1:11" ht="12.75" outlineLevel="2">
      <c r="A79" s="2">
        <v>14</v>
      </c>
      <c r="B79" s="2" t="s">
        <v>1011</v>
      </c>
      <c r="C79" s="2" t="s">
        <v>1009</v>
      </c>
      <c r="D79" s="3">
        <v>9605.34</v>
      </c>
      <c r="E79" s="2" t="s">
        <v>1012</v>
      </c>
      <c r="F79" s="2" t="s">
        <v>1009</v>
      </c>
      <c r="G79" s="2" t="s">
        <v>282</v>
      </c>
      <c r="H79" s="3">
        <v>0</v>
      </c>
      <c r="I79" s="12">
        <f t="shared" si="4"/>
        <v>9605.34</v>
      </c>
      <c r="J79" s="2" t="s">
        <v>45</v>
      </c>
      <c r="K79" s="2" t="s">
        <v>2</v>
      </c>
    </row>
    <row r="80" spans="1:11" ht="12.75" outlineLevel="2">
      <c r="A80" s="2">
        <v>15</v>
      </c>
      <c r="B80" s="2" t="s">
        <v>1013</v>
      </c>
      <c r="C80" s="2" t="s">
        <v>1009</v>
      </c>
      <c r="D80" s="3">
        <v>9066.93</v>
      </c>
      <c r="E80" s="2" t="s">
        <v>1014</v>
      </c>
      <c r="F80" s="2" t="s">
        <v>1009</v>
      </c>
      <c r="G80" s="2" t="s">
        <v>282</v>
      </c>
      <c r="H80" s="3">
        <v>0</v>
      </c>
      <c r="I80" s="12">
        <f t="shared" si="4"/>
        <v>9066.93</v>
      </c>
      <c r="J80" s="2" t="s">
        <v>45</v>
      </c>
      <c r="K80" s="2" t="s">
        <v>2</v>
      </c>
    </row>
    <row r="81" spans="1:11" ht="12.75" outlineLevel="2">
      <c r="A81" s="64">
        <v>16</v>
      </c>
      <c r="B81" s="67" t="s">
        <v>1015</v>
      </c>
      <c r="C81" s="67" t="s">
        <v>1009</v>
      </c>
      <c r="D81" s="68">
        <v>2015.34</v>
      </c>
      <c r="E81" s="67" t="s">
        <v>1016</v>
      </c>
      <c r="F81" s="67" t="s">
        <v>1017</v>
      </c>
      <c r="G81" s="4" t="s">
        <v>282</v>
      </c>
      <c r="H81" s="65">
        <v>0</v>
      </c>
      <c r="I81" s="66">
        <f t="shared" si="4"/>
        <v>2015.34</v>
      </c>
      <c r="J81" s="64" t="s">
        <v>45</v>
      </c>
      <c r="K81" s="64" t="s">
        <v>2</v>
      </c>
    </row>
    <row r="82" spans="1:11" s="44" customFormat="1" ht="12.75" outlineLevel="1">
      <c r="A82" s="41"/>
      <c r="B82" s="41"/>
      <c r="C82" s="41"/>
      <c r="D82" s="42">
        <f>SUBTOTAL(9,D66:D81)</f>
        <v>110077.83000000002</v>
      </c>
      <c r="E82" s="41"/>
      <c r="F82" s="41"/>
      <c r="G82" s="41"/>
      <c r="H82" s="42">
        <f>SUBTOTAL(9,H66:H81)</f>
        <v>183.3</v>
      </c>
      <c r="I82" s="43">
        <f>SUBTOTAL(9,I66:I81)</f>
        <v>109894.53</v>
      </c>
      <c r="J82" s="41"/>
      <c r="K82" s="41" t="s">
        <v>46</v>
      </c>
    </row>
    <row r="83" spans="1:11" ht="12.75" outlineLevel="2">
      <c r="A83" s="2">
        <v>1</v>
      </c>
      <c r="B83" s="2" t="s">
        <v>1018</v>
      </c>
      <c r="C83" s="2" t="s">
        <v>893</v>
      </c>
      <c r="D83" s="3">
        <v>2117.54</v>
      </c>
      <c r="E83" s="2" t="s">
        <v>1019</v>
      </c>
      <c r="F83" s="2" t="s">
        <v>925</v>
      </c>
      <c r="G83" s="2" t="s">
        <v>282</v>
      </c>
      <c r="H83" s="2">
        <v>0</v>
      </c>
      <c r="I83" s="12">
        <f>D83-H83</f>
        <v>2117.54</v>
      </c>
      <c r="J83" s="2" t="s">
        <v>47</v>
      </c>
      <c r="K83" s="2" t="s">
        <v>4</v>
      </c>
    </row>
    <row r="84" spans="1:11" ht="12.75" outlineLevel="2">
      <c r="A84" s="2">
        <v>2</v>
      </c>
      <c r="B84" s="2" t="s">
        <v>1020</v>
      </c>
      <c r="C84" s="2" t="s">
        <v>893</v>
      </c>
      <c r="D84" s="3">
        <v>16940.32</v>
      </c>
      <c r="E84" s="2" t="s">
        <v>1021</v>
      </c>
      <c r="F84" s="2" t="s">
        <v>925</v>
      </c>
      <c r="G84" s="2" t="s">
        <v>282</v>
      </c>
      <c r="H84" s="2">
        <v>0</v>
      </c>
      <c r="I84" s="12">
        <f>D84-H84</f>
        <v>16940.32</v>
      </c>
      <c r="J84" s="2" t="s">
        <v>47</v>
      </c>
      <c r="K84" s="2" t="s">
        <v>4</v>
      </c>
    </row>
    <row r="85" spans="1:11" s="44" customFormat="1" ht="12.75" outlineLevel="1">
      <c r="A85" s="41"/>
      <c r="B85" s="41"/>
      <c r="C85" s="41"/>
      <c r="D85" s="42">
        <f>SUBTOTAL(9,D83:D84)</f>
        <v>19057.86</v>
      </c>
      <c r="E85" s="41"/>
      <c r="F85" s="41"/>
      <c r="G85" s="41"/>
      <c r="H85" s="41">
        <f>SUBTOTAL(9,H83:H84)</f>
        <v>0</v>
      </c>
      <c r="I85" s="43">
        <f>SUBTOTAL(9,I83:I84)</f>
        <v>19057.86</v>
      </c>
      <c r="J85" s="41"/>
      <c r="K85" s="41" t="s">
        <v>48</v>
      </c>
    </row>
    <row r="86" spans="1:11" ht="12.75" outlineLevel="2">
      <c r="A86" s="2">
        <v>1</v>
      </c>
      <c r="B86" s="2" t="s">
        <v>1022</v>
      </c>
      <c r="C86" s="2" t="s">
        <v>907</v>
      </c>
      <c r="D86" s="3">
        <v>2117.54</v>
      </c>
      <c r="E86" s="2" t="s">
        <v>1023</v>
      </c>
      <c r="F86" s="2" t="s">
        <v>925</v>
      </c>
      <c r="G86" s="2" t="s">
        <v>282</v>
      </c>
      <c r="H86" s="2">
        <v>0</v>
      </c>
      <c r="I86" s="12">
        <f>D86-H86</f>
        <v>2117.54</v>
      </c>
      <c r="J86" s="2" t="s">
        <v>618</v>
      </c>
      <c r="K86" s="2" t="s">
        <v>76</v>
      </c>
    </row>
    <row r="87" spans="1:11" ht="12.75" outlineLevel="1">
      <c r="A87" s="2"/>
      <c r="B87" s="2"/>
      <c r="C87" s="2"/>
      <c r="D87" s="3">
        <f>SUBTOTAL(9,D86:D86)</f>
        <v>2117.54</v>
      </c>
      <c r="E87" s="2"/>
      <c r="F87" s="2"/>
      <c r="G87" s="2"/>
      <c r="H87" s="2">
        <f>SUBTOTAL(9,H86:H86)</f>
        <v>0</v>
      </c>
      <c r="I87" s="12">
        <f>SUBTOTAL(9,I86:I86)</f>
        <v>2117.54</v>
      </c>
      <c r="J87" s="2"/>
      <c r="K87" s="41" t="s">
        <v>619</v>
      </c>
    </row>
    <row r="88" spans="1:11" s="44" customFormat="1" ht="12.75">
      <c r="A88" s="41"/>
      <c r="B88" s="41"/>
      <c r="C88" s="41"/>
      <c r="D88" s="42">
        <f>SUBTOTAL(9,D8:D86)</f>
        <v>361745.74000000005</v>
      </c>
      <c r="E88" s="41"/>
      <c r="F88" s="41"/>
      <c r="G88" s="41"/>
      <c r="H88" s="41">
        <f>SUBTOTAL(9,H8:H86)</f>
        <v>1745.7399999999998</v>
      </c>
      <c r="I88" s="43">
        <f>SUBTOTAL(9,I8:I86)</f>
        <v>360000</v>
      </c>
      <c r="J88" s="41"/>
      <c r="K88" s="41" t="s">
        <v>49</v>
      </c>
    </row>
    <row r="89" ht="12.75">
      <c r="I89" s="23"/>
    </row>
    <row r="91" spans="2:11" ht="12.75">
      <c r="B91" s="15"/>
      <c r="C91" s="16"/>
      <c r="D91" s="17"/>
      <c r="E91" s="18"/>
      <c r="F91" s="15"/>
      <c r="G91" s="15"/>
      <c r="H91" s="15"/>
      <c r="I91" s="19"/>
      <c r="J91" s="19"/>
      <c r="K91" s="15" t="s">
        <v>64</v>
      </c>
    </row>
    <row r="92" spans="2:11" ht="12.75">
      <c r="B92" s="15"/>
      <c r="C92" s="15"/>
      <c r="D92" s="17"/>
      <c r="E92" s="18"/>
      <c r="F92" s="15"/>
      <c r="I92" s="19"/>
      <c r="J92" s="19"/>
      <c r="K92" s="15" t="s">
        <v>305</v>
      </c>
    </row>
    <row r="93" ht="12.75">
      <c r="I93" s="23"/>
    </row>
    <row r="98" ht="12.75">
      <c r="I98" s="23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97"/>
  <sheetViews>
    <sheetView zoomScalePageLayoutView="0" workbookViewId="0" topLeftCell="A1">
      <selection activeCell="O25" sqref="O25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1" width="33.421875" style="4" customWidth="1"/>
    <col min="12" max="12" width="12.00390625" style="4" customWidth="1"/>
    <col min="13" max="13" width="11.28125" style="4" customWidth="1"/>
    <col min="14" max="14" width="9.140625" style="4" customWidth="1"/>
    <col min="15" max="15" width="10.140625" style="4" bestFit="1" customWidth="1"/>
    <col min="16" max="16" width="9.140625" style="4" customWidth="1"/>
    <col min="17" max="17" width="12.421875" style="4" customWidth="1"/>
    <col min="18" max="16384" width="9.140625" style="4" customWidth="1"/>
  </cols>
  <sheetData>
    <row r="2" spans="2:23" ht="12.75">
      <c r="B2" s="13" t="s">
        <v>18</v>
      </c>
      <c r="C2" s="13"/>
      <c r="M2" s="18"/>
      <c r="N2" s="15" t="s">
        <v>210</v>
      </c>
      <c r="O2" s="16"/>
      <c r="P2" s="17"/>
      <c r="Q2" s="18"/>
      <c r="R2" s="15"/>
      <c r="S2" s="15" t="s">
        <v>211</v>
      </c>
      <c r="T2" s="15"/>
      <c r="U2" s="19"/>
      <c r="V2" s="19"/>
      <c r="W2" s="15" t="s">
        <v>64</v>
      </c>
    </row>
    <row r="3" spans="2:23" ht="12.75">
      <c r="B3" s="13" t="s">
        <v>758</v>
      </c>
      <c r="C3" s="13"/>
      <c r="M3" s="18"/>
      <c r="N3" s="15" t="s">
        <v>303</v>
      </c>
      <c r="O3" s="15"/>
      <c r="P3" s="17"/>
      <c r="Q3" s="18"/>
      <c r="R3" s="15"/>
      <c r="S3" s="4" t="s">
        <v>304</v>
      </c>
      <c r="U3" s="19"/>
      <c r="V3" s="19"/>
      <c r="W3" s="15" t="s">
        <v>305</v>
      </c>
    </row>
    <row r="4" ht="12.75">
      <c r="I4" s="14" t="s">
        <v>19</v>
      </c>
    </row>
    <row r="5" ht="12.75">
      <c r="F5" s="15" t="s">
        <v>759</v>
      </c>
    </row>
    <row r="7" spans="1:11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40" t="s">
        <v>25</v>
      </c>
      <c r="G7" s="9" t="s">
        <v>26</v>
      </c>
      <c r="H7" s="8" t="s">
        <v>27</v>
      </c>
      <c r="I7" s="8" t="s">
        <v>623</v>
      </c>
      <c r="J7" s="7" t="s">
        <v>28</v>
      </c>
      <c r="K7" s="9" t="s">
        <v>29</v>
      </c>
    </row>
    <row r="8" spans="1:11" ht="12.75" outlineLevel="2">
      <c r="A8" s="2">
        <v>1</v>
      </c>
      <c r="B8" s="2" t="s">
        <v>760</v>
      </c>
      <c r="C8" s="2" t="s">
        <v>761</v>
      </c>
      <c r="D8" s="3">
        <v>5571.86</v>
      </c>
      <c r="E8" s="2" t="s">
        <v>762</v>
      </c>
      <c r="F8" s="2" t="s">
        <v>763</v>
      </c>
      <c r="G8" s="2" t="s">
        <v>50</v>
      </c>
      <c r="H8" s="3">
        <v>0</v>
      </c>
      <c r="I8" s="12">
        <f>D8-H8</f>
        <v>5571.86</v>
      </c>
      <c r="J8" s="2" t="s">
        <v>764</v>
      </c>
      <c r="K8" s="2" t="s">
        <v>218</v>
      </c>
    </row>
    <row r="9" spans="1:11" ht="12.75" outlineLevel="1">
      <c r="A9" s="2"/>
      <c r="B9" s="2"/>
      <c r="C9" s="2"/>
      <c r="D9" s="3">
        <f>SUBTOTAL(9,D8:D8)</f>
        <v>5571.86</v>
      </c>
      <c r="E9" s="2"/>
      <c r="F9" s="2"/>
      <c r="G9" s="2"/>
      <c r="H9" s="3">
        <f>SUBTOTAL(9,H8:H8)</f>
        <v>0</v>
      </c>
      <c r="I9" s="12">
        <f>SUBTOTAL(9,I8:I8)</f>
        <v>5571.86</v>
      </c>
      <c r="J9" s="2"/>
      <c r="K9" s="61" t="s">
        <v>765</v>
      </c>
    </row>
    <row r="10" spans="1:11" ht="12.75" outlineLevel="2">
      <c r="A10" s="2">
        <v>1</v>
      </c>
      <c r="B10" s="2" t="s">
        <v>766</v>
      </c>
      <c r="C10" s="2" t="s">
        <v>698</v>
      </c>
      <c r="D10" s="3">
        <v>26193.02</v>
      </c>
      <c r="E10" s="2" t="s">
        <v>767</v>
      </c>
      <c r="F10" s="2" t="s">
        <v>768</v>
      </c>
      <c r="G10" s="2" t="s">
        <v>50</v>
      </c>
      <c r="H10" s="3">
        <v>621.95</v>
      </c>
      <c r="I10" s="12">
        <f aca="true" t="shared" si="0" ref="I10:I15">D10-H10</f>
        <v>25571.07</v>
      </c>
      <c r="J10" s="2" t="s">
        <v>30</v>
      </c>
      <c r="K10" s="2" t="s">
        <v>13</v>
      </c>
    </row>
    <row r="11" spans="1:11" ht="12.75" outlineLevel="2">
      <c r="A11" s="2">
        <v>2</v>
      </c>
      <c r="B11" s="2" t="s">
        <v>769</v>
      </c>
      <c r="C11" s="2" t="s">
        <v>698</v>
      </c>
      <c r="D11" s="3">
        <v>3173.94</v>
      </c>
      <c r="E11" s="2" t="s">
        <v>770</v>
      </c>
      <c r="F11" s="2" t="s">
        <v>768</v>
      </c>
      <c r="G11" s="2" t="s">
        <v>50</v>
      </c>
      <c r="H11" s="3">
        <v>0</v>
      </c>
      <c r="I11" s="12">
        <f t="shared" si="0"/>
        <v>3173.94</v>
      </c>
      <c r="J11" s="2" t="s">
        <v>30</v>
      </c>
      <c r="K11" s="2" t="s">
        <v>13</v>
      </c>
    </row>
    <row r="12" spans="1:11" ht="12.75" outlineLevel="2">
      <c r="A12" s="2">
        <v>3</v>
      </c>
      <c r="B12" s="2" t="s">
        <v>771</v>
      </c>
      <c r="C12" s="2" t="s">
        <v>698</v>
      </c>
      <c r="D12" s="3">
        <v>403.96</v>
      </c>
      <c r="E12" s="2" t="s">
        <v>772</v>
      </c>
      <c r="F12" s="2" t="s">
        <v>768</v>
      </c>
      <c r="G12" s="2" t="s">
        <v>50</v>
      </c>
      <c r="H12" s="3">
        <v>5.66</v>
      </c>
      <c r="I12" s="12">
        <f t="shared" si="0"/>
        <v>398.29999999999995</v>
      </c>
      <c r="J12" s="2" t="s">
        <v>30</v>
      </c>
      <c r="K12" s="2" t="s">
        <v>13</v>
      </c>
    </row>
    <row r="13" spans="1:11" ht="12.75" outlineLevel="2">
      <c r="A13" s="2">
        <v>4</v>
      </c>
      <c r="B13" s="2" t="s">
        <v>773</v>
      </c>
      <c r="C13" s="2" t="s">
        <v>698</v>
      </c>
      <c r="D13" s="3">
        <v>1154.9</v>
      </c>
      <c r="E13" s="2" t="s">
        <v>774</v>
      </c>
      <c r="F13" s="2" t="s">
        <v>768</v>
      </c>
      <c r="G13" s="2" t="s">
        <v>50</v>
      </c>
      <c r="H13" s="3">
        <v>96.24</v>
      </c>
      <c r="I13" s="12">
        <f t="shared" si="0"/>
        <v>1058.66</v>
      </c>
      <c r="J13" s="2" t="s">
        <v>30</v>
      </c>
      <c r="K13" s="2" t="s">
        <v>13</v>
      </c>
    </row>
    <row r="14" spans="1:11" ht="12.75" outlineLevel="2">
      <c r="A14" s="2">
        <v>5</v>
      </c>
      <c r="B14" s="2" t="s">
        <v>775</v>
      </c>
      <c r="C14" s="2" t="s">
        <v>698</v>
      </c>
      <c r="D14" s="3">
        <v>1061.83</v>
      </c>
      <c r="E14" s="2" t="s">
        <v>776</v>
      </c>
      <c r="F14" s="2" t="s">
        <v>768</v>
      </c>
      <c r="G14" s="2" t="s">
        <v>50</v>
      </c>
      <c r="H14" s="3">
        <v>0</v>
      </c>
      <c r="I14" s="12">
        <f t="shared" si="0"/>
        <v>1061.83</v>
      </c>
      <c r="J14" s="2" t="s">
        <v>30</v>
      </c>
      <c r="K14" s="2" t="s">
        <v>13</v>
      </c>
    </row>
    <row r="15" spans="1:11" ht="12.75" outlineLevel="2">
      <c r="A15" s="2">
        <v>6</v>
      </c>
      <c r="B15" s="2" t="s">
        <v>777</v>
      </c>
      <c r="C15" s="2" t="s">
        <v>698</v>
      </c>
      <c r="D15" s="3">
        <v>153</v>
      </c>
      <c r="E15" s="2">
        <v>260</v>
      </c>
      <c r="F15" s="2" t="s">
        <v>768</v>
      </c>
      <c r="G15" s="2" t="s">
        <v>50</v>
      </c>
      <c r="H15" s="3">
        <v>0</v>
      </c>
      <c r="I15" s="12">
        <f t="shared" si="0"/>
        <v>153</v>
      </c>
      <c r="J15" s="2" t="s">
        <v>30</v>
      </c>
      <c r="K15" s="2" t="s">
        <v>13</v>
      </c>
    </row>
    <row r="16" spans="1:11" ht="12.75" outlineLevel="1">
      <c r="A16" s="2"/>
      <c r="B16" s="2"/>
      <c r="C16" s="2"/>
      <c r="D16" s="3">
        <f>SUBTOTAL(9,D10:D15)</f>
        <v>32140.65</v>
      </c>
      <c r="E16" s="2"/>
      <c r="F16" s="2"/>
      <c r="G16" s="2"/>
      <c r="H16" s="3">
        <f>SUBTOTAL(9,H10:H15)</f>
        <v>723.85</v>
      </c>
      <c r="I16" s="12">
        <f>SUBTOTAL(9,I10:I15)</f>
        <v>31416.799999999996</v>
      </c>
      <c r="J16" s="2"/>
      <c r="K16" s="61" t="s">
        <v>31</v>
      </c>
    </row>
    <row r="17" spans="1:11" ht="12.75" outlineLevel="2">
      <c r="A17" s="52">
        <v>1</v>
      </c>
      <c r="B17" s="52" t="s">
        <v>778</v>
      </c>
      <c r="C17" s="52" t="s">
        <v>779</v>
      </c>
      <c r="D17" s="63">
        <v>1026.51</v>
      </c>
      <c r="E17" s="52" t="s">
        <v>780</v>
      </c>
      <c r="F17" s="52" t="s">
        <v>779</v>
      </c>
      <c r="G17" s="52" t="s">
        <v>50</v>
      </c>
      <c r="H17" s="3">
        <v>0</v>
      </c>
      <c r="I17" s="12">
        <f aca="true" t="shared" si="1" ref="I17:I22">D17-H17</f>
        <v>1026.51</v>
      </c>
      <c r="J17" s="2" t="s">
        <v>32</v>
      </c>
      <c r="K17" s="2" t="s">
        <v>14</v>
      </c>
    </row>
    <row r="18" spans="1:11" ht="12.75" outlineLevel="2">
      <c r="A18" s="2">
        <v>2</v>
      </c>
      <c r="B18" s="2" t="s">
        <v>781</v>
      </c>
      <c r="C18" s="2" t="s">
        <v>761</v>
      </c>
      <c r="D18" s="3">
        <v>9116.87</v>
      </c>
      <c r="E18" s="2" t="s">
        <v>782</v>
      </c>
      <c r="F18" s="2" t="s">
        <v>761</v>
      </c>
      <c r="G18" s="2" t="s">
        <v>50</v>
      </c>
      <c r="H18" s="3">
        <v>0</v>
      </c>
      <c r="I18" s="12">
        <f t="shared" si="1"/>
        <v>9116.87</v>
      </c>
      <c r="J18" s="2" t="s">
        <v>32</v>
      </c>
      <c r="K18" s="2" t="s">
        <v>14</v>
      </c>
    </row>
    <row r="19" spans="1:11" ht="12.75" outlineLevel="2">
      <c r="A19" s="2">
        <v>3</v>
      </c>
      <c r="B19" s="2" t="s">
        <v>783</v>
      </c>
      <c r="C19" s="2" t="s">
        <v>761</v>
      </c>
      <c r="D19" s="3">
        <v>390.42</v>
      </c>
      <c r="E19" s="2" t="s">
        <v>784</v>
      </c>
      <c r="F19" s="2" t="s">
        <v>761</v>
      </c>
      <c r="G19" s="2" t="s">
        <v>50</v>
      </c>
      <c r="H19" s="3">
        <v>0</v>
      </c>
      <c r="I19" s="12">
        <f t="shared" si="1"/>
        <v>390.42</v>
      </c>
      <c r="J19" s="2" t="s">
        <v>32</v>
      </c>
      <c r="K19" s="2" t="s">
        <v>14</v>
      </c>
    </row>
    <row r="20" spans="1:11" ht="12.75" outlineLevel="2">
      <c r="A20" s="2">
        <v>4</v>
      </c>
      <c r="B20" s="2" t="s">
        <v>785</v>
      </c>
      <c r="C20" s="2" t="s">
        <v>761</v>
      </c>
      <c r="D20" s="3">
        <v>19386.6</v>
      </c>
      <c r="E20" s="2" t="s">
        <v>786</v>
      </c>
      <c r="F20" s="2" t="s">
        <v>761</v>
      </c>
      <c r="G20" s="2" t="s">
        <v>50</v>
      </c>
      <c r="H20" s="3">
        <v>0</v>
      </c>
      <c r="I20" s="12">
        <f t="shared" si="1"/>
        <v>19386.6</v>
      </c>
      <c r="J20" s="2" t="s">
        <v>32</v>
      </c>
      <c r="K20" s="2" t="s">
        <v>14</v>
      </c>
    </row>
    <row r="21" spans="1:11" ht="12.75" outlineLevel="2">
      <c r="A21" s="2">
        <v>5</v>
      </c>
      <c r="B21" s="2" t="s">
        <v>787</v>
      </c>
      <c r="C21" s="2" t="s">
        <v>761</v>
      </c>
      <c r="D21" s="3">
        <v>4786.59</v>
      </c>
      <c r="E21" s="2" t="s">
        <v>788</v>
      </c>
      <c r="F21" s="2" t="s">
        <v>761</v>
      </c>
      <c r="G21" s="2" t="s">
        <v>50</v>
      </c>
      <c r="H21" s="3">
        <v>0</v>
      </c>
      <c r="I21" s="12">
        <f t="shared" si="1"/>
        <v>4786.59</v>
      </c>
      <c r="J21" s="2" t="s">
        <v>32</v>
      </c>
      <c r="K21" s="2" t="s">
        <v>14</v>
      </c>
    </row>
    <row r="22" spans="1:11" ht="12.75" outlineLevel="2">
      <c r="A22" s="2">
        <v>6</v>
      </c>
      <c r="B22" s="2" t="s">
        <v>789</v>
      </c>
      <c r="C22" s="2" t="s">
        <v>761</v>
      </c>
      <c r="D22" s="3">
        <v>1138.19</v>
      </c>
      <c r="E22" s="2" t="s">
        <v>790</v>
      </c>
      <c r="F22" s="2" t="s">
        <v>761</v>
      </c>
      <c r="G22" s="2" t="s">
        <v>50</v>
      </c>
      <c r="H22" s="3">
        <v>0</v>
      </c>
      <c r="I22" s="12">
        <f t="shared" si="1"/>
        <v>1138.19</v>
      </c>
      <c r="J22" s="2" t="s">
        <v>32</v>
      </c>
      <c r="K22" s="2" t="s">
        <v>14</v>
      </c>
    </row>
    <row r="23" spans="1:11" ht="12.75" outlineLevel="1">
      <c r="A23" s="2"/>
      <c r="B23" s="2"/>
      <c r="C23" s="2"/>
      <c r="D23" s="3">
        <f>SUBTOTAL(9,D17:D22)</f>
        <v>35845.18000000001</v>
      </c>
      <c r="E23" s="2"/>
      <c r="F23" s="2"/>
      <c r="G23" s="2"/>
      <c r="H23" s="3">
        <f>SUBTOTAL(9,H17:H22)</f>
        <v>0</v>
      </c>
      <c r="I23" s="12">
        <f>SUBTOTAL(9,I17:I22)</f>
        <v>35845.18000000001</v>
      </c>
      <c r="J23" s="2"/>
      <c r="K23" s="61" t="s">
        <v>33</v>
      </c>
    </row>
    <row r="24" spans="1:11" ht="12.75" outlineLevel="2">
      <c r="A24" s="2">
        <v>1</v>
      </c>
      <c r="B24" s="2" t="s">
        <v>791</v>
      </c>
      <c r="C24" s="2" t="s">
        <v>698</v>
      </c>
      <c r="D24" s="3">
        <v>9528.93</v>
      </c>
      <c r="E24" s="2" t="s">
        <v>792</v>
      </c>
      <c r="F24" s="2" t="s">
        <v>793</v>
      </c>
      <c r="G24" s="2" t="s">
        <v>50</v>
      </c>
      <c r="H24" s="3">
        <v>0</v>
      </c>
      <c r="I24" s="12">
        <f>D24-H24</f>
        <v>9528.93</v>
      </c>
      <c r="J24" s="2" t="s">
        <v>34</v>
      </c>
      <c r="K24" s="2" t="s">
        <v>15</v>
      </c>
    </row>
    <row r="25" spans="1:11" ht="12.75" outlineLevel="1">
      <c r="A25" s="2"/>
      <c r="B25" s="2"/>
      <c r="C25" s="2"/>
      <c r="D25" s="3">
        <f>SUBTOTAL(9,D24:D24)</f>
        <v>9528.93</v>
      </c>
      <c r="E25" s="2"/>
      <c r="F25" s="2"/>
      <c r="G25" s="2"/>
      <c r="H25" s="3">
        <f>SUBTOTAL(9,H24:H24)</f>
        <v>0</v>
      </c>
      <c r="I25" s="12">
        <f>SUBTOTAL(9,I24:I24)</f>
        <v>9528.93</v>
      </c>
      <c r="J25" s="2"/>
      <c r="K25" s="61" t="s">
        <v>35</v>
      </c>
    </row>
    <row r="26" spans="1:11" ht="12.75" outlineLevel="2">
      <c r="A26" s="2">
        <v>1</v>
      </c>
      <c r="B26" s="2" t="s">
        <v>794</v>
      </c>
      <c r="C26" s="2" t="s">
        <v>698</v>
      </c>
      <c r="D26" s="3">
        <v>2117.54</v>
      </c>
      <c r="E26" s="2" t="s">
        <v>707</v>
      </c>
      <c r="F26" s="2" t="s">
        <v>793</v>
      </c>
      <c r="G26" s="2" t="s">
        <v>50</v>
      </c>
      <c r="H26" s="3">
        <v>0</v>
      </c>
      <c r="I26" s="12">
        <f>D26-H26</f>
        <v>2117.54</v>
      </c>
      <c r="J26" s="2" t="s">
        <v>795</v>
      </c>
      <c r="K26" s="2" t="s">
        <v>796</v>
      </c>
    </row>
    <row r="27" spans="1:11" ht="12.75" outlineLevel="1">
      <c r="A27" s="2"/>
      <c r="B27" s="2"/>
      <c r="C27" s="2"/>
      <c r="D27" s="3">
        <f>SUBTOTAL(9,D26:D26)</f>
        <v>2117.54</v>
      </c>
      <c r="E27" s="2"/>
      <c r="F27" s="2"/>
      <c r="G27" s="2"/>
      <c r="H27" s="3">
        <f>SUBTOTAL(9,H26:H26)</f>
        <v>0</v>
      </c>
      <c r="I27" s="12">
        <f>SUBTOTAL(9,I26:I26)</f>
        <v>2117.54</v>
      </c>
      <c r="J27" s="2"/>
      <c r="K27" s="61" t="s">
        <v>797</v>
      </c>
    </row>
    <row r="28" spans="1:11" ht="12.75" outlineLevel="2">
      <c r="A28" s="2">
        <v>1</v>
      </c>
      <c r="B28" s="2" t="s">
        <v>798</v>
      </c>
      <c r="C28" s="2" t="s">
        <v>761</v>
      </c>
      <c r="D28" s="3">
        <v>6005.76</v>
      </c>
      <c r="E28" s="2" t="s">
        <v>799</v>
      </c>
      <c r="F28" s="2" t="s">
        <v>800</v>
      </c>
      <c r="G28" s="2" t="s">
        <v>50</v>
      </c>
      <c r="H28" s="3">
        <v>0</v>
      </c>
      <c r="I28" s="12">
        <f>D28-H28</f>
        <v>6005.76</v>
      </c>
      <c r="J28" s="2" t="s">
        <v>36</v>
      </c>
      <c r="K28" s="2" t="s">
        <v>16</v>
      </c>
    </row>
    <row r="29" spans="1:11" ht="12.75" outlineLevel="1">
      <c r="A29" s="2"/>
      <c r="B29" s="2"/>
      <c r="C29" s="2"/>
      <c r="D29" s="3">
        <f>SUBTOTAL(9,D28:D28)</f>
        <v>6005.76</v>
      </c>
      <c r="E29" s="2"/>
      <c r="F29" s="2"/>
      <c r="G29" s="2"/>
      <c r="H29" s="3">
        <f>SUBTOTAL(9,H28:H28)</f>
        <v>0</v>
      </c>
      <c r="I29" s="12">
        <f>SUBTOTAL(9,I28:I28)</f>
        <v>6005.76</v>
      </c>
      <c r="J29" s="2"/>
      <c r="K29" s="61" t="s">
        <v>37</v>
      </c>
    </row>
    <row r="30" spans="1:11" ht="12.75" outlineLevel="2">
      <c r="A30" s="2">
        <v>1</v>
      </c>
      <c r="B30" s="2" t="s">
        <v>801</v>
      </c>
      <c r="C30" s="2" t="s">
        <v>698</v>
      </c>
      <c r="D30" s="3">
        <v>16523.27</v>
      </c>
      <c r="E30" s="2" t="s">
        <v>802</v>
      </c>
      <c r="F30" s="2" t="s">
        <v>793</v>
      </c>
      <c r="G30" s="2" t="s">
        <v>50</v>
      </c>
      <c r="H30" s="3">
        <v>0</v>
      </c>
      <c r="I30" s="12">
        <f>D30-H30</f>
        <v>16523.27</v>
      </c>
      <c r="J30" s="2" t="s">
        <v>66</v>
      </c>
      <c r="K30" s="2" t="s">
        <v>53</v>
      </c>
    </row>
    <row r="31" spans="1:11" ht="12.75" outlineLevel="1">
      <c r="A31" s="2"/>
      <c r="B31" s="2"/>
      <c r="C31" s="2"/>
      <c r="D31" s="3">
        <f>SUBTOTAL(9,D30:D30)</f>
        <v>16523.27</v>
      </c>
      <c r="E31" s="2"/>
      <c r="F31" s="2"/>
      <c r="G31" s="2"/>
      <c r="H31" s="3">
        <f>SUBTOTAL(9,H30:H30)</f>
        <v>0</v>
      </c>
      <c r="I31" s="12">
        <f>SUBTOTAL(9,I30:I30)</f>
        <v>16523.27</v>
      </c>
      <c r="J31" s="2"/>
      <c r="K31" s="61" t="s">
        <v>67</v>
      </c>
    </row>
    <row r="32" spans="1:11" ht="12.75" outlineLevel="2">
      <c r="A32" s="2">
        <v>1</v>
      </c>
      <c r="B32" s="2" t="s">
        <v>803</v>
      </c>
      <c r="C32" s="2" t="s">
        <v>761</v>
      </c>
      <c r="D32" s="3">
        <v>5415.41</v>
      </c>
      <c r="E32" s="2" t="s">
        <v>804</v>
      </c>
      <c r="F32" s="2" t="s">
        <v>805</v>
      </c>
      <c r="G32" s="2" t="s">
        <v>50</v>
      </c>
      <c r="H32" s="3">
        <v>0</v>
      </c>
      <c r="I32" s="12">
        <f>D32-H32</f>
        <v>5415.41</v>
      </c>
      <c r="J32" s="2" t="s">
        <v>51</v>
      </c>
      <c r="K32" s="2" t="s">
        <v>0</v>
      </c>
    </row>
    <row r="33" spans="1:11" ht="12.75" outlineLevel="1">
      <c r="A33" s="2"/>
      <c r="B33" s="2"/>
      <c r="C33" s="2"/>
      <c r="D33" s="3">
        <f>SUBTOTAL(9,D32:D32)</f>
        <v>5415.41</v>
      </c>
      <c r="E33" s="2"/>
      <c r="F33" s="2"/>
      <c r="G33" s="2"/>
      <c r="H33" s="3">
        <f>SUBTOTAL(9,H32:H32)</f>
        <v>0</v>
      </c>
      <c r="I33" s="12">
        <f>SUBTOTAL(9,I32:I32)</f>
        <v>5415.41</v>
      </c>
      <c r="J33" s="2"/>
      <c r="K33" s="61" t="s">
        <v>52</v>
      </c>
    </row>
    <row r="34" spans="1:11" ht="12.75" outlineLevel="2">
      <c r="A34" s="2">
        <v>1</v>
      </c>
      <c r="B34" s="2" t="s">
        <v>806</v>
      </c>
      <c r="C34" s="2" t="s">
        <v>698</v>
      </c>
      <c r="D34" s="3">
        <v>773.56</v>
      </c>
      <c r="E34" s="2" t="s">
        <v>807</v>
      </c>
      <c r="F34" s="2" t="s">
        <v>793</v>
      </c>
      <c r="G34" s="2" t="s">
        <v>50</v>
      </c>
      <c r="H34" s="3">
        <v>38.68</v>
      </c>
      <c r="I34" s="12">
        <f aca="true" t="shared" si="2" ref="I34:I43">D34-H34</f>
        <v>734.88</v>
      </c>
      <c r="J34" s="2" t="s">
        <v>38</v>
      </c>
      <c r="K34" s="2" t="s">
        <v>1</v>
      </c>
    </row>
    <row r="35" spans="1:11" ht="12.75" outlineLevel="2">
      <c r="A35" s="2">
        <v>2</v>
      </c>
      <c r="B35" s="2" t="s">
        <v>808</v>
      </c>
      <c r="C35" s="2" t="s">
        <v>698</v>
      </c>
      <c r="D35" s="3">
        <v>2707.46</v>
      </c>
      <c r="E35" s="2" t="s">
        <v>809</v>
      </c>
      <c r="F35" s="2" t="s">
        <v>793</v>
      </c>
      <c r="G35" s="2" t="s">
        <v>50</v>
      </c>
      <c r="H35" s="3">
        <v>0</v>
      </c>
      <c r="I35" s="12">
        <f t="shared" si="2"/>
        <v>2707.46</v>
      </c>
      <c r="J35" s="2" t="s">
        <v>38</v>
      </c>
      <c r="K35" s="2" t="s">
        <v>1</v>
      </c>
    </row>
    <row r="36" spans="1:11" ht="12.75" outlineLevel="2">
      <c r="A36" s="2">
        <v>3</v>
      </c>
      <c r="B36" s="2" t="s">
        <v>810</v>
      </c>
      <c r="C36" s="2" t="s">
        <v>698</v>
      </c>
      <c r="D36" s="3">
        <v>373.41</v>
      </c>
      <c r="E36" s="2" t="s">
        <v>811</v>
      </c>
      <c r="F36" s="2" t="s">
        <v>793</v>
      </c>
      <c r="G36" s="2" t="s">
        <v>50</v>
      </c>
      <c r="H36" s="3">
        <v>96.44</v>
      </c>
      <c r="I36" s="12">
        <f t="shared" si="2"/>
        <v>276.97</v>
      </c>
      <c r="J36" s="2" t="s">
        <v>38</v>
      </c>
      <c r="K36" s="2" t="s">
        <v>1</v>
      </c>
    </row>
    <row r="37" spans="1:11" ht="12.75" outlineLevel="2">
      <c r="A37" s="2">
        <v>4</v>
      </c>
      <c r="B37" s="2" t="s">
        <v>812</v>
      </c>
      <c r="C37" s="2" t="s">
        <v>698</v>
      </c>
      <c r="D37" s="3">
        <v>658.07</v>
      </c>
      <c r="E37" s="2" t="s">
        <v>813</v>
      </c>
      <c r="F37" s="2" t="s">
        <v>793</v>
      </c>
      <c r="G37" s="2" t="s">
        <v>50</v>
      </c>
      <c r="H37" s="3">
        <v>0</v>
      </c>
      <c r="I37" s="12">
        <f t="shared" si="2"/>
        <v>658.07</v>
      </c>
      <c r="J37" s="2" t="s">
        <v>38</v>
      </c>
      <c r="K37" s="2" t="s">
        <v>1</v>
      </c>
    </row>
    <row r="38" spans="1:11" ht="12.75" outlineLevel="2">
      <c r="A38" s="2">
        <v>5</v>
      </c>
      <c r="B38" s="2" t="s">
        <v>814</v>
      </c>
      <c r="C38" s="2" t="s">
        <v>698</v>
      </c>
      <c r="D38" s="3">
        <v>15084.42</v>
      </c>
      <c r="E38" s="2" t="s">
        <v>815</v>
      </c>
      <c r="F38" s="2" t="s">
        <v>793</v>
      </c>
      <c r="G38" s="2" t="s">
        <v>50</v>
      </c>
      <c r="H38" s="3">
        <v>547.94</v>
      </c>
      <c r="I38" s="12">
        <f t="shared" si="2"/>
        <v>14536.48</v>
      </c>
      <c r="J38" s="2" t="s">
        <v>38</v>
      </c>
      <c r="K38" s="2" t="s">
        <v>1</v>
      </c>
    </row>
    <row r="39" spans="1:11" ht="12.75" outlineLevel="2">
      <c r="A39" s="2">
        <v>6</v>
      </c>
      <c r="B39" s="2" t="s">
        <v>816</v>
      </c>
      <c r="C39" s="2" t="s">
        <v>698</v>
      </c>
      <c r="D39" s="3">
        <v>1750</v>
      </c>
      <c r="E39" s="2" t="s">
        <v>817</v>
      </c>
      <c r="F39" s="2" t="s">
        <v>793</v>
      </c>
      <c r="G39" s="2" t="s">
        <v>50</v>
      </c>
      <c r="H39" s="3">
        <v>0</v>
      </c>
      <c r="I39" s="12">
        <f t="shared" si="2"/>
        <v>1750</v>
      </c>
      <c r="J39" s="2" t="s">
        <v>38</v>
      </c>
      <c r="K39" s="2" t="s">
        <v>1</v>
      </c>
    </row>
    <row r="40" spans="1:11" ht="12.75" outlineLevel="2">
      <c r="A40" s="2">
        <v>7</v>
      </c>
      <c r="B40" s="2" t="s">
        <v>818</v>
      </c>
      <c r="C40" s="2" t="s">
        <v>698</v>
      </c>
      <c r="D40" s="3">
        <v>399.99</v>
      </c>
      <c r="E40" s="2" t="s">
        <v>819</v>
      </c>
      <c r="F40" s="2" t="s">
        <v>793</v>
      </c>
      <c r="G40" s="2" t="s">
        <v>50</v>
      </c>
      <c r="H40" s="3">
        <v>0</v>
      </c>
      <c r="I40" s="12">
        <f t="shared" si="2"/>
        <v>399.99</v>
      </c>
      <c r="J40" s="2" t="s">
        <v>38</v>
      </c>
      <c r="K40" s="2" t="s">
        <v>1</v>
      </c>
    </row>
    <row r="41" spans="1:11" ht="12.75" outlineLevel="2">
      <c r="A41" s="2">
        <v>8</v>
      </c>
      <c r="B41" s="2" t="s">
        <v>820</v>
      </c>
      <c r="C41" s="2" t="s">
        <v>698</v>
      </c>
      <c r="D41" s="3">
        <v>1154.9</v>
      </c>
      <c r="E41" s="2" t="s">
        <v>701</v>
      </c>
      <c r="F41" s="2" t="s">
        <v>793</v>
      </c>
      <c r="G41" s="2" t="s">
        <v>50</v>
      </c>
      <c r="H41" s="3">
        <v>0</v>
      </c>
      <c r="I41" s="12">
        <f t="shared" si="2"/>
        <v>1154.9</v>
      </c>
      <c r="J41" s="2" t="s">
        <v>38</v>
      </c>
      <c r="K41" s="2" t="s">
        <v>1</v>
      </c>
    </row>
    <row r="42" spans="1:11" ht="12.75" outlineLevel="2">
      <c r="A42" s="2">
        <v>9</v>
      </c>
      <c r="B42" s="2" t="s">
        <v>821</v>
      </c>
      <c r="C42" s="2" t="s">
        <v>698</v>
      </c>
      <c r="D42" s="3">
        <v>1165.27</v>
      </c>
      <c r="E42" s="2" t="s">
        <v>703</v>
      </c>
      <c r="F42" s="2" t="s">
        <v>793</v>
      </c>
      <c r="G42" s="2" t="s">
        <v>50</v>
      </c>
      <c r="H42" s="3">
        <v>0</v>
      </c>
      <c r="I42" s="12">
        <f t="shared" si="2"/>
        <v>1165.27</v>
      </c>
      <c r="J42" s="2" t="s">
        <v>38</v>
      </c>
      <c r="K42" s="2" t="s">
        <v>1</v>
      </c>
    </row>
    <row r="43" spans="1:11" ht="12.75" outlineLevel="2">
      <c r="A43" s="2">
        <v>10</v>
      </c>
      <c r="B43" s="2" t="s">
        <v>822</v>
      </c>
      <c r="C43" s="2" t="s">
        <v>698</v>
      </c>
      <c r="D43" s="3">
        <v>691.39</v>
      </c>
      <c r="E43" s="2" t="s">
        <v>705</v>
      </c>
      <c r="F43" s="2" t="s">
        <v>793</v>
      </c>
      <c r="G43" s="2" t="s">
        <v>50</v>
      </c>
      <c r="H43" s="3">
        <v>0</v>
      </c>
      <c r="I43" s="12">
        <f t="shared" si="2"/>
        <v>691.39</v>
      </c>
      <c r="J43" s="2" t="s">
        <v>38</v>
      </c>
      <c r="K43" s="2" t="s">
        <v>1</v>
      </c>
    </row>
    <row r="44" spans="1:11" ht="12.75" outlineLevel="1">
      <c r="A44" s="2"/>
      <c r="B44" s="2"/>
      <c r="C44" s="2"/>
      <c r="D44" s="3">
        <f>SUBTOTAL(9,D34:D43)</f>
        <v>24758.47</v>
      </c>
      <c r="E44" s="2"/>
      <c r="F44" s="2"/>
      <c r="G44" s="2"/>
      <c r="H44" s="3">
        <f>SUBTOTAL(9,H34:H43)</f>
        <v>683.0600000000001</v>
      </c>
      <c r="I44" s="12">
        <f>SUBTOTAL(9,I34:I43)</f>
        <v>24075.410000000003</v>
      </c>
      <c r="J44" s="2"/>
      <c r="K44" s="61" t="s">
        <v>39</v>
      </c>
    </row>
    <row r="45" spans="1:11" ht="12.75" outlineLevel="2">
      <c r="A45" s="2">
        <v>1</v>
      </c>
      <c r="B45" s="2" t="s">
        <v>112</v>
      </c>
      <c r="C45" s="2" t="s">
        <v>698</v>
      </c>
      <c r="D45" s="3">
        <v>1707.64</v>
      </c>
      <c r="E45" s="2" t="s">
        <v>823</v>
      </c>
      <c r="F45" s="2" t="s">
        <v>768</v>
      </c>
      <c r="G45" s="2" t="s">
        <v>50</v>
      </c>
      <c r="H45" s="3">
        <v>0</v>
      </c>
      <c r="I45" s="12">
        <f>D45-H45</f>
        <v>1707.64</v>
      </c>
      <c r="J45" s="2" t="s">
        <v>220</v>
      </c>
      <c r="K45" s="2" t="s">
        <v>221</v>
      </c>
    </row>
    <row r="46" spans="1:11" ht="12.75" outlineLevel="2">
      <c r="A46" s="2">
        <v>2</v>
      </c>
      <c r="B46" s="2" t="s">
        <v>111</v>
      </c>
      <c r="C46" s="2" t="s">
        <v>698</v>
      </c>
      <c r="D46" s="3">
        <v>15088.72</v>
      </c>
      <c r="E46" s="2" t="s">
        <v>824</v>
      </c>
      <c r="F46" s="2" t="s">
        <v>768</v>
      </c>
      <c r="G46" s="2" t="s">
        <v>50</v>
      </c>
      <c r="H46" s="3">
        <v>369.64</v>
      </c>
      <c r="I46" s="12">
        <f>D46-H46</f>
        <v>14719.08</v>
      </c>
      <c r="J46" s="2" t="s">
        <v>220</v>
      </c>
      <c r="K46" s="2" t="s">
        <v>221</v>
      </c>
    </row>
    <row r="47" spans="1:11" ht="12.75" outlineLevel="1">
      <c r="A47" s="2"/>
      <c r="B47" s="2"/>
      <c r="C47" s="2"/>
      <c r="D47" s="3">
        <f>SUBTOTAL(9,D45:D46)</f>
        <v>16796.36</v>
      </c>
      <c r="E47" s="2"/>
      <c r="F47" s="2"/>
      <c r="G47" s="2"/>
      <c r="H47" s="3">
        <f>SUBTOTAL(9,H45:H46)</f>
        <v>369.64</v>
      </c>
      <c r="I47" s="12">
        <f>SUBTOTAL(9,I45:I46)</f>
        <v>16426.72</v>
      </c>
      <c r="J47" s="2"/>
      <c r="K47" s="61" t="s">
        <v>222</v>
      </c>
    </row>
    <row r="48" spans="1:11" ht="12.75" outlineLevel="2">
      <c r="A48" s="2">
        <v>1</v>
      </c>
      <c r="B48" s="2" t="s">
        <v>825</v>
      </c>
      <c r="C48" s="2" t="s">
        <v>761</v>
      </c>
      <c r="D48" s="3">
        <v>1480.5</v>
      </c>
      <c r="E48" s="2" t="s">
        <v>826</v>
      </c>
      <c r="F48" s="2" t="s">
        <v>827</v>
      </c>
      <c r="G48" s="2" t="s">
        <v>50</v>
      </c>
      <c r="H48" s="3">
        <v>0</v>
      </c>
      <c r="I48" s="12">
        <f>D48-H48</f>
        <v>1480.5</v>
      </c>
      <c r="J48" s="2" t="s">
        <v>40</v>
      </c>
      <c r="K48" s="2" t="s">
        <v>3</v>
      </c>
    </row>
    <row r="49" spans="1:11" ht="12.75" outlineLevel="2">
      <c r="A49" s="2">
        <v>2</v>
      </c>
      <c r="B49" s="2" t="s">
        <v>828</v>
      </c>
      <c r="C49" s="2" t="s">
        <v>761</v>
      </c>
      <c r="D49" s="3">
        <v>1869.31</v>
      </c>
      <c r="E49" s="2" t="s">
        <v>829</v>
      </c>
      <c r="F49" s="2" t="s">
        <v>827</v>
      </c>
      <c r="G49" s="2" t="s">
        <v>50</v>
      </c>
      <c r="H49" s="3">
        <v>0</v>
      </c>
      <c r="I49" s="12">
        <f>D49-H49</f>
        <v>1869.31</v>
      </c>
      <c r="J49" s="2" t="s">
        <v>40</v>
      </c>
      <c r="K49" s="2" t="s">
        <v>3</v>
      </c>
    </row>
    <row r="50" spans="1:11" ht="12.75" outlineLevel="2">
      <c r="A50" s="2">
        <v>3</v>
      </c>
      <c r="B50" s="2" t="s">
        <v>108</v>
      </c>
      <c r="C50" s="2" t="s">
        <v>698</v>
      </c>
      <c r="D50" s="3">
        <v>10001.63</v>
      </c>
      <c r="E50" s="2" t="s">
        <v>830</v>
      </c>
      <c r="F50" s="2" t="s">
        <v>831</v>
      </c>
      <c r="G50" s="2" t="s">
        <v>50</v>
      </c>
      <c r="H50" s="3">
        <v>0</v>
      </c>
      <c r="I50" s="12">
        <f>D50-H50</f>
        <v>10001.63</v>
      </c>
      <c r="J50" s="2" t="s">
        <v>40</v>
      </c>
      <c r="K50" s="2" t="s">
        <v>3</v>
      </c>
    </row>
    <row r="51" spans="1:11" ht="12.75" outlineLevel="2">
      <c r="A51" s="2">
        <v>4</v>
      </c>
      <c r="B51" s="2" t="s">
        <v>110</v>
      </c>
      <c r="C51" s="2" t="s">
        <v>698</v>
      </c>
      <c r="D51" s="3">
        <v>1056</v>
      </c>
      <c r="E51" s="2" t="s">
        <v>832</v>
      </c>
      <c r="F51" s="2" t="s">
        <v>831</v>
      </c>
      <c r="G51" s="2" t="s">
        <v>50</v>
      </c>
      <c r="H51" s="3">
        <v>0</v>
      </c>
      <c r="I51" s="12">
        <f>D51-H51</f>
        <v>1056</v>
      </c>
      <c r="J51" s="2" t="s">
        <v>40</v>
      </c>
      <c r="K51" s="2" t="s">
        <v>3</v>
      </c>
    </row>
    <row r="52" spans="1:11" ht="12.75" outlineLevel="1">
      <c r="A52" s="2"/>
      <c r="B52" s="2"/>
      <c r="C52" s="2"/>
      <c r="D52" s="3">
        <f>SUBTOTAL(9,D48:D51)</f>
        <v>14407.439999999999</v>
      </c>
      <c r="E52" s="2"/>
      <c r="F52" s="2"/>
      <c r="G52" s="2"/>
      <c r="H52" s="3">
        <f>SUBTOTAL(9,H48:H51)</f>
        <v>0</v>
      </c>
      <c r="I52" s="12">
        <f>SUBTOTAL(9,I48:I51)</f>
        <v>14407.439999999999</v>
      </c>
      <c r="J52" s="2"/>
      <c r="K52" s="61" t="s">
        <v>41</v>
      </c>
    </row>
    <row r="53" spans="1:11" ht="12.75" outlineLevel="2">
      <c r="A53" s="2">
        <v>1</v>
      </c>
      <c r="B53" s="2" t="s">
        <v>833</v>
      </c>
      <c r="C53" s="2" t="s">
        <v>698</v>
      </c>
      <c r="D53" s="3">
        <v>577.08</v>
      </c>
      <c r="E53" s="2" t="s">
        <v>834</v>
      </c>
      <c r="F53" s="2" t="s">
        <v>831</v>
      </c>
      <c r="G53" s="2" t="s">
        <v>50</v>
      </c>
      <c r="H53" s="3">
        <v>44.09</v>
      </c>
      <c r="I53" s="12">
        <f>D53-H53</f>
        <v>532.99</v>
      </c>
      <c r="J53" s="2" t="s">
        <v>83</v>
      </c>
      <c r="K53" s="2" t="s">
        <v>89</v>
      </c>
    </row>
    <row r="54" spans="1:11" ht="12.75" outlineLevel="1">
      <c r="A54" s="2"/>
      <c r="B54" s="2"/>
      <c r="C54" s="2"/>
      <c r="D54" s="3">
        <f>SUBTOTAL(9,D53:D53)</f>
        <v>577.08</v>
      </c>
      <c r="E54" s="2"/>
      <c r="F54" s="2"/>
      <c r="G54" s="2"/>
      <c r="H54" s="3">
        <f>SUBTOTAL(9,H53:H53)</f>
        <v>44.09</v>
      </c>
      <c r="I54" s="12">
        <f>SUBTOTAL(9,I53:I53)</f>
        <v>532.99</v>
      </c>
      <c r="J54" s="2"/>
      <c r="K54" s="61" t="s">
        <v>90</v>
      </c>
    </row>
    <row r="55" spans="1:11" ht="12.75" outlineLevel="2">
      <c r="A55" s="2">
        <v>1</v>
      </c>
      <c r="B55" s="2" t="s">
        <v>835</v>
      </c>
      <c r="C55" s="2" t="s">
        <v>761</v>
      </c>
      <c r="D55" s="3">
        <v>27818.78</v>
      </c>
      <c r="E55" s="2" t="s">
        <v>836</v>
      </c>
      <c r="F55" s="2" t="s">
        <v>660</v>
      </c>
      <c r="G55" s="2" t="s">
        <v>50</v>
      </c>
      <c r="H55" s="3">
        <v>0</v>
      </c>
      <c r="I55" s="12">
        <f>D55-H55</f>
        <v>27818.78</v>
      </c>
      <c r="J55" s="2" t="s">
        <v>42</v>
      </c>
      <c r="K55" s="2" t="s">
        <v>12</v>
      </c>
    </row>
    <row r="56" spans="1:11" ht="12.75" outlineLevel="2">
      <c r="A56" s="2">
        <v>2</v>
      </c>
      <c r="B56" s="2" t="s">
        <v>837</v>
      </c>
      <c r="C56" s="2" t="s">
        <v>761</v>
      </c>
      <c r="D56" s="3">
        <v>1194.64</v>
      </c>
      <c r="E56" s="2" t="s">
        <v>838</v>
      </c>
      <c r="F56" s="2" t="s">
        <v>660</v>
      </c>
      <c r="G56" s="2" t="s">
        <v>50</v>
      </c>
      <c r="H56" s="3">
        <v>0</v>
      </c>
      <c r="I56" s="12">
        <f>D56-H56</f>
        <v>1194.64</v>
      </c>
      <c r="J56" s="2" t="s">
        <v>42</v>
      </c>
      <c r="K56" s="2" t="s">
        <v>12</v>
      </c>
    </row>
    <row r="57" spans="1:11" ht="12.75" outlineLevel="2">
      <c r="A57" s="2">
        <v>3</v>
      </c>
      <c r="B57" s="2" t="s">
        <v>839</v>
      </c>
      <c r="C57" s="2" t="s">
        <v>761</v>
      </c>
      <c r="D57" s="3">
        <v>2579.01</v>
      </c>
      <c r="E57" s="2" t="s">
        <v>840</v>
      </c>
      <c r="F57" s="2" t="s">
        <v>841</v>
      </c>
      <c r="G57" s="2" t="s">
        <v>50</v>
      </c>
      <c r="H57" s="3">
        <v>0</v>
      </c>
      <c r="I57" s="12">
        <f>D57-H57</f>
        <v>2579.01</v>
      </c>
      <c r="J57" s="2" t="s">
        <v>42</v>
      </c>
      <c r="K57" s="2" t="s">
        <v>12</v>
      </c>
    </row>
    <row r="58" spans="1:11" ht="12.75" outlineLevel="2">
      <c r="A58" s="2">
        <v>4</v>
      </c>
      <c r="B58" s="2" t="s">
        <v>842</v>
      </c>
      <c r="C58" s="2" t="s">
        <v>761</v>
      </c>
      <c r="D58" s="3">
        <v>497.34</v>
      </c>
      <c r="E58" s="2" t="s">
        <v>843</v>
      </c>
      <c r="F58" s="2" t="s">
        <v>841</v>
      </c>
      <c r="G58" s="2" t="s">
        <v>50</v>
      </c>
      <c r="H58" s="3">
        <v>0</v>
      </c>
      <c r="I58" s="12">
        <f>D58-H58</f>
        <v>497.34</v>
      </c>
      <c r="J58" s="2" t="s">
        <v>42</v>
      </c>
      <c r="K58" s="2" t="s">
        <v>12</v>
      </c>
    </row>
    <row r="59" spans="1:11" ht="12.75" outlineLevel="2">
      <c r="A59" s="2">
        <v>5</v>
      </c>
      <c r="B59" s="2" t="s">
        <v>844</v>
      </c>
      <c r="C59" s="2" t="s">
        <v>761</v>
      </c>
      <c r="D59" s="3">
        <v>248.64</v>
      </c>
      <c r="E59" s="2" t="s">
        <v>845</v>
      </c>
      <c r="F59" s="2" t="s">
        <v>841</v>
      </c>
      <c r="G59" s="2" t="s">
        <v>50</v>
      </c>
      <c r="H59" s="3">
        <v>0</v>
      </c>
      <c r="I59" s="12">
        <f>D59-H59</f>
        <v>248.64</v>
      </c>
      <c r="J59" s="2" t="s">
        <v>42</v>
      </c>
      <c r="K59" s="2" t="s">
        <v>12</v>
      </c>
    </row>
    <row r="60" spans="1:11" ht="12.75" outlineLevel="2">
      <c r="A60" s="2">
        <v>6</v>
      </c>
      <c r="B60" s="2" t="s">
        <v>714</v>
      </c>
      <c r="C60" s="2" t="s">
        <v>715</v>
      </c>
      <c r="D60" s="3">
        <v>37151.05</v>
      </c>
      <c r="E60" s="2" t="s">
        <v>716</v>
      </c>
      <c r="F60" s="2" t="s">
        <v>717</v>
      </c>
      <c r="G60" s="2" t="s">
        <v>60</v>
      </c>
      <c r="H60" s="3">
        <v>0</v>
      </c>
      <c r="I60" s="3">
        <v>32252.33</v>
      </c>
      <c r="J60" s="2" t="s">
        <v>42</v>
      </c>
      <c r="K60" s="2" t="s">
        <v>12</v>
      </c>
    </row>
    <row r="61" spans="1:11" ht="12.75" outlineLevel="1">
      <c r="A61" s="2"/>
      <c r="B61" s="2"/>
      <c r="C61" s="2"/>
      <c r="D61" s="3">
        <f>SUBTOTAL(9,D55:D60)</f>
        <v>69489.46</v>
      </c>
      <c r="E61" s="2"/>
      <c r="F61" s="2"/>
      <c r="G61" s="2"/>
      <c r="H61" s="3">
        <f>SUBTOTAL(9,H55:H60)</f>
        <v>0</v>
      </c>
      <c r="I61" s="3">
        <f>SUBTOTAL(9,I55:I60)</f>
        <v>64590.740000000005</v>
      </c>
      <c r="J61" s="2"/>
      <c r="K61" s="61" t="s">
        <v>95</v>
      </c>
    </row>
    <row r="62" spans="1:11" ht="12.75" outlineLevel="2">
      <c r="A62" s="2">
        <v>1</v>
      </c>
      <c r="B62" s="2" t="s">
        <v>846</v>
      </c>
      <c r="C62" s="2" t="s">
        <v>761</v>
      </c>
      <c r="D62" s="3">
        <v>4039.56</v>
      </c>
      <c r="E62" s="2" t="s">
        <v>847</v>
      </c>
      <c r="F62" s="2" t="s">
        <v>660</v>
      </c>
      <c r="G62" s="2" t="s">
        <v>50</v>
      </c>
      <c r="H62" s="3">
        <v>0</v>
      </c>
      <c r="I62" s="12">
        <f>D62-H62</f>
        <v>4039.56</v>
      </c>
      <c r="J62" s="2" t="s">
        <v>43</v>
      </c>
      <c r="K62" s="2" t="s">
        <v>6</v>
      </c>
    </row>
    <row r="63" spans="1:11" ht="12.75" outlineLevel="2">
      <c r="A63" s="2">
        <v>2</v>
      </c>
      <c r="B63" s="2" t="s">
        <v>848</v>
      </c>
      <c r="C63" s="2" t="s">
        <v>761</v>
      </c>
      <c r="D63" s="3">
        <v>206.28</v>
      </c>
      <c r="E63" s="2" t="s">
        <v>849</v>
      </c>
      <c r="F63" s="2" t="s">
        <v>660</v>
      </c>
      <c r="G63" s="2" t="s">
        <v>50</v>
      </c>
      <c r="H63" s="3">
        <v>38.68</v>
      </c>
      <c r="I63" s="12">
        <f>D63-H63</f>
        <v>167.6</v>
      </c>
      <c r="J63" s="2" t="s">
        <v>43</v>
      </c>
      <c r="K63" s="2" t="s">
        <v>6</v>
      </c>
    </row>
    <row r="64" spans="1:11" ht="12.75" outlineLevel="1">
      <c r="A64" s="2"/>
      <c r="B64" s="2"/>
      <c r="C64" s="2"/>
      <c r="D64" s="3">
        <f>SUBTOTAL(9,D62:D63)</f>
        <v>4245.84</v>
      </c>
      <c r="E64" s="2"/>
      <c r="F64" s="2"/>
      <c r="G64" s="2"/>
      <c r="H64" s="3">
        <f>SUBTOTAL(9,H62:H63)</f>
        <v>38.68</v>
      </c>
      <c r="I64" s="12">
        <f>SUBTOTAL(9,I62:I63)</f>
        <v>4207.16</v>
      </c>
      <c r="J64" s="2"/>
      <c r="K64" s="61" t="s">
        <v>44</v>
      </c>
    </row>
    <row r="65" spans="1:11" ht="12.75" outlineLevel="2">
      <c r="A65" s="2">
        <v>1</v>
      </c>
      <c r="B65" s="2" t="s">
        <v>850</v>
      </c>
      <c r="C65" s="2" t="s">
        <v>761</v>
      </c>
      <c r="D65" s="3">
        <v>350.53</v>
      </c>
      <c r="E65" s="2" t="s">
        <v>851</v>
      </c>
      <c r="F65" s="2" t="s">
        <v>763</v>
      </c>
      <c r="G65" s="2" t="s">
        <v>50</v>
      </c>
      <c r="H65" s="3">
        <v>0</v>
      </c>
      <c r="I65" s="12">
        <f>D65-H65</f>
        <v>350.53</v>
      </c>
      <c r="J65" s="2" t="s">
        <v>54</v>
      </c>
      <c r="K65" s="2" t="s">
        <v>9</v>
      </c>
    </row>
    <row r="66" spans="1:11" ht="12.75" outlineLevel="1">
      <c r="A66" s="2"/>
      <c r="B66" s="2"/>
      <c r="C66" s="2"/>
      <c r="D66" s="3">
        <f>SUBTOTAL(9,D65:D65)</f>
        <v>350.53</v>
      </c>
      <c r="E66" s="2"/>
      <c r="F66" s="2"/>
      <c r="G66" s="2"/>
      <c r="H66" s="3">
        <f>SUBTOTAL(9,H65:H65)</f>
        <v>0</v>
      </c>
      <c r="I66" s="12">
        <f>SUBTOTAL(9,I65:I65)</f>
        <v>350.53</v>
      </c>
      <c r="J66" s="2"/>
      <c r="K66" s="61" t="s">
        <v>63</v>
      </c>
    </row>
    <row r="67" spans="1:11" ht="12.75" outlineLevel="2">
      <c r="A67" s="2">
        <v>1</v>
      </c>
      <c r="B67" s="2" t="s">
        <v>852</v>
      </c>
      <c r="C67" s="2" t="s">
        <v>698</v>
      </c>
      <c r="D67" s="3">
        <v>248.67</v>
      </c>
      <c r="E67" s="2" t="s">
        <v>853</v>
      </c>
      <c r="F67" s="2" t="s">
        <v>793</v>
      </c>
      <c r="G67" s="2" t="s">
        <v>50</v>
      </c>
      <c r="H67" s="3">
        <v>0</v>
      </c>
      <c r="I67" s="12">
        <f>D67-H67</f>
        <v>248.67</v>
      </c>
      <c r="J67" s="2" t="s">
        <v>85</v>
      </c>
      <c r="K67" s="2" t="s">
        <v>5</v>
      </c>
    </row>
    <row r="68" spans="1:11" ht="12.75" outlineLevel="2">
      <c r="A68" s="2">
        <v>2</v>
      </c>
      <c r="B68" s="2" t="s">
        <v>854</v>
      </c>
      <c r="C68" s="2" t="s">
        <v>698</v>
      </c>
      <c r="D68" s="3">
        <v>248.67</v>
      </c>
      <c r="E68" s="2" t="s">
        <v>855</v>
      </c>
      <c r="F68" s="2" t="s">
        <v>793</v>
      </c>
      <c r="G68" s="2" t="s">
        <v>50</v>
      </c>
      <c r="H68" s="3">
        <v>0</v>
      </c>
      <c r="I68" s="12">
        <f>D68-H68</f>
        <v>248.67</v>
      </c>
      <c r="J68" s="2" t="s">
        <v>85</v>
      </c>
      <c r="K68" s="2" t="s">
        <v>5</v>
      </c>
    </row>
    <row r="69" spans="1:11" ht="12.75" outlineLevel="2">
      <c r="A69" s="2">
        <v>3</v>
      </c>
      <c r="B69" s="2" t="s">
        <v>856</v>
      </c>
      <c r="C69" s="2" t="s">
        <v>698</v>
      </c>
      <c r="D69" s="3">
        <v>248.67</v>
      </c>
      <c r="E69" s="2" t="s">
        <v>857</v>
      </c>
      <c r="F69" s="2" t="s">
        <v>793</v>
      </c>
      <c r="G69" s="2" t="s">
        <v>50</v>
      </c>
      <c r="H69" s="3">
        <v>0</v>
      </c>
      <c r="I69" s="12">
        <f>D69-H69</f>
        <v>248.67</v>
      </c>
      <c r="J69" s="2" t="s">
        <v>85</v>
      </c>
      <c r="K69" s="2" t="s">
        <v>5</v>
      </c>
    </row>
    <row r="70" spans="1:11" ht="12.75" outlineLevel="1">
      <c r="A70" s="2"/>
      <c r="B70" s="2"/>
      <c r="C70" s="2"/>
      <c r="D70" s="3">
        <f>SUBTOTAL(9,D67:D69)</f>
        <v>746.01</v>
      </c>
      <c r="E70" s="2"/>
      <c r="F70" s="2"/>
      <c r="G70" s="2"/>
      <c r="H70" s="3">
        <f>SUBTOTAL(9,H67:H69)</f>
        <v>0</v>
      </c>
      <c r="I70" s="12">
        <f>SUBTOTAL(9,I67:I69)</f>
        <v>746.01</v>
      </c>
      <c r="J70" s="2"/>
      <c r="K70" s="61" t="s">
        <v>86</v>
      </c>
    </row>
    <row r="71" spans="1:11" ht="12.75" outlineLevel="2">
      <c r="A71" s="2">
        <v>1</v>
      </c>
      <c r="B71" s="2" t="s">
        <v>858</v>
      </c>
      <c r="C71" s="2" t="s">
        <v>761</v>
      </c>
      <c r="D71" s="3">
        <v>8908.68</v>
      </c>
      <c r="E71" s="2" t="s">
        <v>859</v>
      </c>
      <c r="F71" s="2" t="s">
        <v>761</v>
      </c>
      <c r="G71" s="2" t="s">
        <v>50</v>
      </c>
      <c r="H71" s="3">
        <v>0</v>
      </c>
      <c r="I71" s="12">
        <f aca="true" t="shared" si="3" ref="I71:I82">D71-H71</f>
        <v>8908.68</v>
      </c>
      <c r="J71" s="2" t="s">
        <v>45</v>
      </c>
      <c r="K71" s="2" t="s">
        <v>2</v>
      </c>
    </row>
    <row r="72" spans="1:11" ht="12.75" outlineLevel="2">
      <c r="A72" s="2">
        <v>2</v>
      </c>
      <c r="B72" s="2" t="s">
        <v>860</v>
      </c>
      <c r="C72" s="2" t="s">
        <v>761</v>
      </c>
      <c r="D72" s="3">
        <v>6305.04</v>
      </c>
      <c r="E72" s="2" t="s">
        <v>861</v>
      </c>
      <c r="F72" s="2" t="s">
        <v>761</v>
      </c>
      <c r="G72" s="2" t="s">
        <v>50</v>
      </c>
      <c r="H72" s="3">
        <v>0</v>
      </c>
      <c r="I72" s="12">
        <f t="shared" si="3"/>
        <v>6305.04</v>
      </c>
      <c r="J72" s="2" t="s">
        <v>45</v>
      </c>
      <c r="K72" s="2" t="s">
        <v>2</v>
      </c>
    </row>
    <row r="73" spans="1:11" ht="12.75" outlineLevel="2">
      <c r="A73" s="2">
        <v>3</v>
      </c>
      <c r="B73" s="2" t="s">
        <v>862</v>
      </c>
      <c r="C73" s="2" t="s">
        <v>761</v>
      </c>
      <c r="D73" s="3">
        <v>40000.93</v>
      </c>
      <c r="E73" s="2" t="s">
        <v>863</v>
      </c>
      <c r="F73" s="2" t="s">
        <v>761</v>
      </c>
      <c r="G73" s="2" t="s">
        <v>50</v>
      </c>
      <c r="H73" s="3">
        <v>0</v>
      </c>
      <c r="I73" s="12">
        <f t="shared" si="3"/>
        <v>40000.93</v>
      </c>
      <c r="J73" s="2" t="s">
        <v>45</v>
      </c>
      <c r="K73" s="2" t="s">
        <v>2</v>
      </c>
    </row>
    <row r="74" spans="1:11" ht="12.75" outlineLevel="2">
      <c r="A74" s="2">
        <v>4</v>
      </c>
      <c r="B74" s="2" t="s">
        <v>864</v>
      </c>
      <c r="C74" s="2" t="s">
        <v>761</v>
      </c>
      <c r="D74" s="3">
        <v>10516.6</v>
      </c>
      <c r="E74" s="2" t="s">
        <v>865</v>
      </c>
      <c r="F74" s="2" t="s">
        <v>761</v>
      </c>
      <c r="G74" s="2" t="s">
        <v>50</v>
      </c>
      <c r="H74" s="3">
        <v>0</v>
      </c>
      <c r="I74" s="12">
        <f t="shared" si="3"/>
        <v>10516.6</v>
      </c>
      <c r="J74" s="2" t="s">
        <v>45</v>
      </c>
      <c r="K74" s="2" t="s">
        <v>2</v>
      </c>
    </row>
    <row r="75" spans="1:11" ht="12.75" outlineLevel="2">
      <c r="A75" s="2">
        <v>5</v>
      </c>
      <c r="B75" s="2" t="s">
        <v>866</v>
      </c>
      <c r="C75" s="2" t="s">
        <v>761</v>
      </c>
      <c r="D75" s="3">
        <v>849.5</v>
      </c>
      <c r="E75" s="2" t="s">
        <v>867</v>
      </c>
      <c r="F75" s="2" t="s">
        <v>761</v>
      </c>
      <c r="G75" s="2" t="s">
        <v>50</v>
      </c>
      <c r="H75" s="3">
        <v>0</v>
      </c>
      <c r="I75" s="12">
        <f t="shared" si="3"/>
        <v>849.5</v>
      </c>
      <c r="J75" s="2" t="s">
        <v>45</v>
      </c>
      <c r="K75" s="2" t="s">
        <v>2</v>
      </c>
    </row>
    <row r="76" spans="1:11" ht="12.75" outlineLevel="2">
      <c r="A76" s="2">
        <v>6</v>
      </c>
      <c r="B76" s="2" t="s">
        <v>868</v>
      </c>
      <c r="C76" s="2" t="s">
        <v>761</v>
      </c>
      <c r="D76" s="3">
        <v>9654.67</v>
      </c>
      <c r="E76" s="2" t="s">
        <v>869</v>
      </c>
      <c r="F76" s="2" t="s">
        <v>761</v>
      </c>
      <c r="G76" s="2" t="s">
        <v>50</v>
      </c>
      <c r="H76" s="3">
        <v>0</v>
      </c>
      <c r="I76" s="12">
        <f t="shared" si="3"/>
        <v>9654.67</v>
      </c>
      <c r="J76" s="2" t="s">
        <v>45</v>
      </c>
      <c r="K76" s="2" t="s">
        <v>2</v>
      </c>
    </row>
    <row r="77" spans="1:11" ht="12.75" outlineLevel="2">
      <c r="A77" s="2">
        <v>7</v>
      </c>
      <c r="B77" s="2" t="s">
        <v>870</v>
      </c>
      <c r="C77" s="2" t="s">
        <v>761</v>
      </c>
      <c r="D77" s="3">
        <v>474.06</v>
      </c>
      <c r="E77" s="2" t="s">
        <v>871</v>
      </c>
      <c r="F77" s="2" t="s">
        <v>761</v>
      </c>
      <c r="G77" s="2" t="s">
        <v>50</v>
      </c>
      <c r="H77" s="3">
        <v>0</v>
      </c>
      <c r="I77" s="12">
        <f t="shared" si="3"/>
        <v>474.06</v>
      </c>
      <c r="J77" s="2" t="s">
        <v>45</v>
      </c>
      <c r="K77" s="2" t="s">
        <v>2</v>
      </c>
    </row>
    <row r="78" spans="1:11" ht="12.75" outlineLevel="2">
      <c r="A78" s="2">
        <v>8</v>
      </c>
      <c r="B78" s="2" t="s">
        <v>872</v>
      </c>
      <c r="C78" s="2" t="s">
        <v>761</v>
      </c>
      <c r="D78" s="3">
        <v>27815.26</v>
      </c>
      <c r="E78" s="2" t="s">
        <v>873</v>
      </c>
      <c r="F78" s="2" t="s">
        <v>761</v>
      </c>
      <c r="G78" s="2" t="s">
        <v>50</v>
      </c>
      <c r="H78" s="3">
        <v>262.66</v>
      </c>
      <c r="I78" s="12">
        <f t="shared" si="3"/>
        <v>27552.6</v>
      </c>
      <c r="J78" s="2" t="s">
        <v>45</v>
      </c>
      <c r="K78" s="2" t="s">
        <v>2</v>
      </c>
    </row>
    <row r="79" spans="1:11" ht="12.75" outlineLevel="2">
      <c r="A79" s="2">
        <v>9</v>
      </c>
      <c r="B79" s="2" t="s">
        <v>874</v>
      </c>
      <c r="C79" s="2" t="s">
        <v>761</v>
      </c>
      <c r="D79" s="3">
        <v>977.58</v>
      </c>
      <c r="E79" s="2" t="s">
        <v>875</v>
      </c>
      <c r="F79" s="2" t="s">
        <v>763</v>
      </c>
      <c r="G79" s="2" t="s">
        <v>50</v>
      </c>
      <c r="H79" s="3">
        <v>0</v>
      </c>
      <c r="I79" s="12">
        <f t="shared" si="3"/>
        <v>977.58</v>
      </c>
      <c r="J79" s="2" t="s">
        <v>45</v>
      </c>
      <c r="K79" s="2" t="s">
        <v>2</v>
      </c>
    </row>
    <row r="80" spans="1:11" ht="12.75" outlineLevel="2">
      <c r="A80" s="2">
        <v>10</v>
      </c>
      <c r="B80" s="2" t="s">
        <v>876</v>
      </c>
      <c r="C80" s="2" t="s">
        <v>761</v>
      </c>
      <c r="D80" s="3">
        <v>424.75</v>
      </c>
      <c r="E80" s="2" t="s">
        <v>877</v>
      </c>
      <c r="F80" s="2" t="s">
        <v>763</v>
      </c>
      <c r="G80" s="2" t="s">
        <v>50</v>
      </c>
      <c r="H80" s="3">
        <v>0</v>
      </c>
      <c r="I80" s="12">
        <f t="shared" si="3"/>
        <v>424.75</v>
      </c>
      <c r="J80" s="2" t="s">
        <v>45</v>
      </c>
      <c r="K80" s="2" t="s">
        <v>2</v>
      </c>
    </row>
    <row r="81" spans="1:11" ht="12.75" outlineLevel="2">
      <c r="A81" s="2">
        <v>11</v>
      </c>
      <c r="B81" s="2" t="s">
        <v>878</v>
      </c>
      <c r="C81" s="2" t="s">
        <v>698</v>
      </c>
      <c r="D81" s="3">
        <v>626.7</v>
      </c>
      <c r="E81" s="2" t="s">
        <v>879</v>
      </c>
      <c r="F81" s="2" t="s">
        <v>793</v>
      </c>
      <c r="G81" s="2" t="s">
        <v>50</v>
      </c>
      <c r="H81" s="3">
        <v>0</v>
      </c>
      <c r="I81" s="12">
        <f t="shared" si="3"/>
        <v>626.7</v>
      </c>
      <c r="J81" s="2" t="s">
        <v>45</v>
      </c>
      <c r="K81" s="2" t="s">
        <v>2</v>
      </c>
    </row>
    <row r="82" spans="1:11" ht="12.75" outlineLevel="2">
      <c r="A82" s="2">
        <v>12</v>
      </c>
      <c r="B82" s="2" t="s">
        <v>880</v>
      </c>
      <c r="C82" s="2" t="s">
        <v>698</v>
      </c>
      <c r="D82" s="3">
        <v>1237.8</v>
      </c>
      <c r="E82" s="2" t="s">
        <v>881</v>
      </c>
      <c r="F82" s="2" t="s">
        <v>831</v>
      </c>
      <c r="G82" s="2" t="s">
        <v>50</v>
      </c>
      <c r="H82" s="3">
        <v>0</v>
      </c>
      <c r="I82" s="12">
        <f t="shared" si="3"/>
        <v>1237.8</v>
      </c>
      <c r="J82" s="2" t="s">
        <v>45</v>
      </c>
      <c r="K82" s="2" t="s">
        <v>2</v>
      </c>
    </row>
    <row r="83" spans="1:11" ht="12.75" outlineLevel="1">
      <c r="A83" s="2"/>
      <c r="B83" s="2"/>
      <c r="C83" s="2"/>
      <c r="D83" s="3">
        <f>SUBTOTAL(9,D71:D82)</f>
        <v>107791.56999999999</v>
      </c>
      <c r="E83" s="2"/>
      <c r="F83" s="2"/>
      <c r="G83" s="2"/>
      <c r="H83" s="3">
        <f>SUBTOTAL(9,H71:H82)</f>
        <v>262.66</v>
      </c>
      <c r="I83" s="12">
        <f>SUBTOTAL(9,I71:I82)</f>
        <v>107528.90999999999</v>
      </c>
      <c r="J83" s="2"/>
      <c r="K83" s="61" t="s">
        <v>46</v>
      </c>
    </row>
    <row r="84" spans="1:11" ht="12.75" outlineLevel="2">
      <c r="A84" s="2">
        <v>1</v>
      </c>
      <c r="B84" s="2" t="s">
        <v>882</v>
      </c>
      <c r="C84" s="2" t="s">
        <v>698</v>
      </c>
      <c r="D84" s="3">
        <v>11646.47</v>
      </c>
      <c r="E84" s="2" t="s">
        <v>883</v>
      </c>
      <c r="F84" s="2" t="s">
        <v>831</v>
      </c>
      <c r="G84" s="2" t="s">
        <v>50</v>
      </c>
      <c r="H84" s="3">
        <v>0</v>
      </c>
      <c r="I84" s="12">
        <f>D84-H84</f>
        <v>11646.47</v>
      </c>
      <c r="J84" s="2" t="s">
        <v>47</v>
      </c>
      <c r="K84" s="2" t="s">
        <v>4</v>
      </c>
    </row>
    <row r="85" spans="1:11" ht="12.75" outlineLevel="1">
      <c r="A85" s="2"/>
      <c r="B85" s="2"/>
      <c r="C85" s="2"/>
      <c r="D85" s="3">
        <f>SUBTOTAL(9,D84:D84)</f>
        <v>11646.47</v>
      </c>
      <c r="E85" s="2"/>
      <c r="F85" s="2"/>
      <c r="G85" s="2"/>
      <c r="H85" s="3">
        <f>SUBTOTAL(9,H84:H84)</f>
        <v>0</v>
      </c>
      <c r="I85" s="12">
        <f>SUBTOTAL(9,I84:I84)</f>
        <v>11646.47</v>
      </c>
      <c r="J85" s="2"/>
      <c r="K85" s="61" t="s">
        <v>48</v>
      </c>
    </row>
    <row r="86" spans="1:11" ht="12.75" outlineLevel="2">
      <c r="A86" s="2">
        <v>1</v>
      </c>
      <c r="B86" s="2" t="s">
        <v>338</v>
      </c>
      <c r="C86" s="2" t="s">
        <v>698</v>
      </c>
      <c r="D86" s="3">
        <v>7004.1</v>
      </c>
      <c r="E86" s="2" t="s">
        <v>884</v>
      </c>
      <c r="F86" s="2" t="s">
        <v>793</v>
      </c>
      <c r="G86" s="2" t="s">
        <v>50</v>
      </c>
      <c r="H86" s="3">
        <v>0</v>
      </c>
      <c r="I86" s="12">
        <f>D86-H86</f>
        <v>7004.1</v>
      </c>
      <c r="J86" s="2" t="s">
        <v>229</v>
      </c>
      <c r="K86" s="2" t="s">
        <v>62</v>
      </c>
    </row>
    <row r="87" spans="1:11" ht="12.75" outlineLevel="1">
      <c r="A87" s="2"/>
      <c r="B87" s="2"/>
      <c r="C87" s="2"/>
      <c r="D87" s="3">
        <f>SUBTOTAL(9,D86:D86)</f>
        <v>7004.1</v>
      </c>
      <c r="E87" s="2"/>
      <c r="F87" s="2"/>
      <c r="H87" s="3">
        <f>SUBTOTAL(9,H86:H86)</f>
        <v>0</v>
      </c>
      <c r="I87" s="12">
        <f>SUBTOTAL(9,I86:I86)</f>
        <v>7004.1</v>
      </c>
      <c r="J87" s="2"/>
      <c r="K87" s="61" t="s">
        <v>230</v>
      </c>
    </row>
    <row r="88" spans="1:11" ht="12.75" outlineLevel="2">
      <c r="A88" s="64">
        <v>1</v>
      </c>
      <c r="B88" s="64" t="s">
        <v>885</v>
      </c>
      <c r="C88" s="64" t="s">
        <v>761</v>
      </c>
      <c r="D88" s="65">
        <v>1058.77</v>
      </c>
      <c r="E88" s="64" t="s">
        <v>886</v>
      </c>
      <c r="F88" s="64" t="s">
        <v>800</v>
      </c>
      <c r="G88" s="4" t="s">
        <v>50</v>
      </c>
      <c r="H88" s="65">
        <v>0</v>
      </c>
      <c r="I88" s="66">
        <f>D88-H88</f>
        <v>1058.77</v>
      </c>
      <c r="J88" s="64" t="s">
        <v>887</v>
      </c>
      <c r="K88" s="64" t="s">
        <v>77</v>
      </c>
    </row>
    <row r="89" spans="1:11" ht="12.75" outlineLevel="1">
      <c r="A89" s="2"/>
      <c r="B89" s="2"/>
      <c r="C89" s="2"/>
      <c r="D89" s="3">
        <f>SUBTOTAL(9,D88:D88)</f>
        <v>1058.77</v>
      </c>
      <c r="E89" s="2"/>
      <c r="F89" s="2"/>
      <c r="G89" s="2"/>
      <c r="H89" s="3">
        <f>SUBTOTAL(9,H88:H88)</f>
        <v>0</v>
      </c>
      <c r="I89" s="12">
        <f>SUBTOTAL(9,I88:I88)</f>
        <v>1058.77</v>
      </c>
      <c r="J89" s="2"/>
      <c r="K89" s="61" t="s">
        <v>888</v>
      </c>
    </row>
    <row r="90" spans="1:11" ht="12.75">
      <c r="A90" s="2"/>
      <c r="B90" s="2"/>
      <c r="C90" s="2"/>
      <c r="D90" s="3">
        <f>SUBTOTAL(9,D8:D88)</f>
        <v>372020.7</v>
      </c>
      <c r="E90" s="2"/>
      <c r="F90" s="2"/>
      <c r="G90" s="2"/>
      <c r="H90" s="3">
        <f>SUBTOTAL(9,H8:H88)</f>
        <v>2121.98</v>
      </c>
      <c r="I90" s="12">
        <f>SUBTOTAL(9,I8:I88)</f>
        <v>365000</v>
      </c>
      <c r="J90" s="2"/>
      <c r="K90" s="61" t="s">
        <v>49</v>
      </c>
    </row>
    <row r="93" spans="1:11" ht="12.75">
      <c r="A93" s="18"/>
      <c r="B93" s="15" t="s">
        <v>210</v>
      </c>
      <c r="C93" s="16"/>
      <c r="D93" s="17"/>
      <c r="E93" s="18"/>
      <c r="F93" s="15"/>
      <c r="G93" s="15" t="s">
        <v>211</v>
      </c>
      <c r="H93" s="15"/>
      <c r="I93" s="19"/>
      <c r="J93" s="19"/>
      <c r="K93" s="15" t="s">
        <v>64</v>
      </c>
    </row>
    <row r="94" spans="1:11" ht="12.75">
      <c r="A94" s="18"/>
      <c r="B94" s="15" t="s">
        <v>303</v>
      </c>
      <c r="C94" s="15"/>
      <c r="D94" s="17"/>
      <c r="E94" s="18"/>
      <c r="F94" s="15"/>
      <c r="G94" s="4" t="s">
        <v>304</v>
      </c>
      <c r="I94" s="19"/>
      <c r="J94" s="19"/>
      <c r="K94" s="15" t="s">
        <v>305</v>
      </c>
    </row>
    <row r="97" ht="12.75">
      <c r="I97" s="23"/>
    </row>
  </sheetData>
  <sheetProtection/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98"/>
  <sheetViews>
    <sheetView zoomScalePageLayoutView="0" workbookViewId="0" topLeftCell="A1">
      <selection activeCell="B24" sqref="B24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9.140625" style="4" customWidth="1"/>
    <col min="6" max="6" width="11.57421875" style="4" customWidth="1"/>
    <col min="7" max="8" width="9.140625" style="4" customWidth="1"/>
    <col min="9" max="9" width="12.28125" style="4" customWidth="1"/>
    <col min="10" max="10" width="9.140625" style="4" customWidth="1"/>
    <col min="11" max="12" width="22.00390625" style="4" customWidth="1"/>
    <col min="13" max="13" width="12.00390625" style="4" customWidth="1"/>
    <col min="14" max="14" width="11.28125" style="4" customWidth="1"/>
    <col min="15" max="16384" width="9.140625" style="4" customWidth="1"/>
  </cols>
  <sheetData>
    <row r="2" spans="2:14" ht="12.75">
      <c r="B2" s="13" t="s">
        <v>18</v>
      </c>
      <c r="C2" s="13"/>
      <c r="N2" s="18"/>
    </row>
    <row r="3" spans="2:14" ht="12.75">
      <c r="B3" s="13" t="s">
        <v>621</v>
      </c>
      <c r="C3" s="13"/>
      <c r="N3" s="18"/>
    </row>
    <row r="4" ht="12.75">
      <c r="I4" s="14" t="s">
        <v>19</v>
      </c>
    </row>
    <row r="5" ht="12.75">
      <c r="F5" s="15" t="s">
        <v>622</v>
      </c>
    </row>
    <row r="7" spans="1:13" ht="51">
      <c r="A7" s="6" t="s">
        <v>20</v>
      </c>
      <c r="B7" s="7" t="s">
        <v>21</v>
      </c>
      <c r="C7" s="7" t="s">
        <v>22</v>
      </c>
      <c r="D7" s="8" t="s">
        <v>23</v>
      </c>
      <c r="E7" s="7" t="s">
        <v>24</v>
      </c>
      <c r="F7" s="40" t="s">
        <v>25</v>
      </c>
      <c r="G7" s="9" t="s">
        <v>26</v>
      </c>
      <c r="H7" s="8" t="s">
        <v>27</v>
      </c>
      <c r="I7" s="8" t="s">
        <v>623</v>
      </c>
      <c r="J7" s="7" t="s">
        <v>28</v>
      </c>
      <c r="K7" s="9" t="s">
        <v>29</v>
      </c>
      <c r="L7" s="78" t="s">
        <v>1027</v>
      </c>
      <c r="M7" s="4" t="s">
        <v>1026</v>
      </c>
    </row>
    <row r="8" spans="1:12" ht="12.75" outlineLevel="2">
      <c r="A8" s="2">
        <v>1</v>
      </c>
      <c r="B8" s="2" t="s">
        <v>624</v>
      </c>
      <c r="C8" s="2" t="s">
        <v>625</v>
      </c>
      <c r="D8" s="3">
        <v>1852.76</v>
      </c>
      <c r="E8" s="2" t="s">
        <v>626</v>
      </c>
      <c r="F8" s="2" t="s">
        <v>627</v>
      </c>
      <c r="G8" s="2" t="s">
        <v>50</v>
      </c>
      <c r="H8" s="2">
        <v>0</v>
      </c>
      <c r="I8" s="3">
        <f>D8-H8</f>
        <v>1852.76</v>
      </c>
      <c r="J8" s="2" t="s">
        <v>628</v>
      </c>
      <c r="K8" s="2" t="s">
        <v>11</v>
      </c>
      <c r="L8" s="79"/>
    </row>
    <row r="9" spans="1:12" ht="12.75" outlineLevel="1">
      <c r="A9" s="2"/>
      <c r="B9" s="2"/>
      <c r="C9" s="2"/>
      <c r="D9" s="3">
        <f>SUBTOTAL(9,D8:D8)</f>
        <v>1852.76</v>
      </c>
      <c r="E9" s="2"/>
      <c r="F9" s="2"/>
      <c r="G9" s="2"/>
      <c r="H9" s="2">
        <f>SUBTOTAL(9,H8:H8)</f>
        <v>0</v>
      </c>
      <c r="I9" s="3">
        <f>SUBTOTAL(9,I8:I8)</f>
        <v>1852.76</v>
      </c>
      <c r="J9" s="2"/>
      <c r="K9" s="61" t="s">
        <v>629</v>
      </c>
      <c r="L9" s="80"/>
    </row>
    <row r="10" spans="1:13" ht="12.75" outlineLevel="2">
      <c r="A10" s="2">
        <v>1</v>
      </c>
      <c r="B10" s="2" t="s">
        <v>630</v>
      </c>
      <c r="C10" s="2" t="s">
        <v>631</v>
      </c>
      <c r="D10" s="3">
        <v>26988.11</v>
      </c>
      <c r="E10" s="2" t="s">
        <v>632</v>
      </c>
      <c r="F10" s="2" t="s">
        <v>633</v>
      </c>
      <c r="G10" s="2" t="s">
        <v>50</v>
      </c>
      <c r="H10" s="2">
        <v>530.8</v>
      </c>
      <c r="I10" s="3">
        <f aca="true" t="shared" si="0" ref="I10:I16">D10-H10</f>
        <v>26457.31</v>
      </c>
      <c r="J10" s="2" t="s">
        <v>30</v>
      </c>
      <c r="K10" s="2" t="s">
        <v>13</v>
      </c>
      <c r="L10" s="2">
        <v>0</v>
      </c>
      <c r="M10" s="3">
        <v>26988.11</v>
      </c>
    </row>
    <row r="11" spans="1:13" ht="12.75" outlineLevel="2">
      <c r="A11" s="2">
        <v>2</v>
      </c>
      <c r="B11" s="2" t="s">
        <v>634</v>
      </c>
      <c r="C11" s="2" t="s">
        <v>631</v>
      </c>
      <c r="D11" s="3">
        <v>1800.5</v>
      </c>
      <c r="E11" s="2" t="s">
        <v>635</v>
      </c>
      <c r="F11" s="2" t="s">
        <v>633</v>
      </c>
      <c r="G11" s="2" t="s">
        <v>50</v>
      </c>
      <c r="H11" s="2">
        <v>0</v>
      </c>
      <c r="I11" s="3">
        <f t="shared" si="0"/>
        <v>1800.5</v>
      </c>
      <c r="J11" s="2" t="s">
        <v>30</v>
      </c>
      <c r="K11" s="2" t="s">
        <v>13</v>
      </c>
      <c r="L11" s="2">
        <v>0</v>
      </c>
      <c r="M11" s="3">
        <v>1800.5</v>
      </c>
    </row>
    <row r="12" spans="1:13" ht="12.75" outlineLevel="2">
      <c r="A12" s="2">
        <v>3</v>
      </c>
      <c r="B12" s="2" t="s">
        <v>636</v>
      </c>
      <c r="C12" s="2" t="s">
        <v>631</v>
      </c>
      <c r="D12" s="3">
        <v>459</v>
      </c>
      <c r="E12" s="2" t="s">
        <v>637</v>
      </c>
      <c r="F12" s="2" t="s">
        <v>633</v>
      </c>
      <c r="G12" s="2" t="s">
        <v>50</v>
      </c>
      <c r="H12" s="2">
        <v>0</v>
      </c>
      <c r="I12" s="3">
        <f t="shared" si="0"/>
        <v>459</v>
      </c>
      <c r="J12" s="2" t="s">
        <v>30</v>
      </c>
      <c r="K12" s="2" t="s">
        <v>13</v>
      </c>
      <c r="L12" s="2">
        <v>0</v>
      </c>
      <c r="M12" s="3">
        <v>459</v>
      </c>
    </row>
    <row r="13" spans="1:13" ht="12.75" outlineLevel="2">
      <c r="A13" s="2">
        <v>4</v>
      </c>
      <c r="B13" s="2" t="s">
        <v>638</v>
      </c>
      <c r="C13" s="2" t="s">
        <v>631</v>
      </c>
      <c r="D13" s="3">
        <v>577.45</v>
      </c>
      <c r="E13" s="2" t="s">
        <v>639</v>
      </c>
      <c r="F13" s="2" t="s">
        <v>633</v>
      </c>
      <c r="G13" s="2" t="s">
        <v>50</v>
      </c>
      <c r="H13" s="2">
        <v>0</v>
      </c>
      <c r="I13" s="3">
        <f t="shared" si="0"/>
        <v>577.45</v>
      </c>
      <c r="J13" s="2" t="s">
        <v>30</v>
      </c>
      <c r="K13" s="2" t="s">
        <v>13</v>
      </c>
      <c r="L13" s="2">
        <v>0</v>
      </c>
      <c r="M13" s="3">
        <v>577.45</v>
      </c>
    </row>
    <row r="14" spans="1:13" ht="12.75" outlineLevel="2">
      <c r="A14" s="2">
        <v>5</v>
      </c>
      <c r="B14" s="2" t="s">
        <v>640</v>
      </c>
      <c r="C14" s="2" t="s">
        <v>631</v>
      </c>
      <c r="D14" s="3">
        <v>2885.4</v>
      </c>
      <c r="E14" s="2" t="s">
        <v>223</v>
      </c>
      <c r="F14" s="2" t="s">
        <v>633</v>
      </c>
      <c r="G14" s="2" t="s">
        <v>50</v>
      </c>
      <c r="H14" s="2">
        <v>37.65</v>
      </c>
      <c r="I14" s="3">
        <f t="shared" si="0"/>
        <v>2847.75</v>
      </c>
      <c r="J14" s="2" t="s">
        <v>30</v>
      </c>
      <c r="K14" s="2" t="s">
        <v>13</v>
      </c>
      <c r="L14" s="2">
        <v>0</v>
      </c>
      <c r="M14" s="3">
        <v>2885.4</v>
      </c>
    </row>
    <row r="15" spans="1:13" ht="12.75" outlineLevel="2">
      <c r="A15" s="2">
        <v>6</v>
      </c>
      <c r="B15" s="2" t="s">
        <v>641</v>
      </c>
      <c r="C15" s="2" t="s">
        <v>631</v>
      </c>
      <c r="D15" s="3">
        <v>83.36</v>
      </c>
      <c r="E15" s="2" t="s">
        <v>224</v>
      </c>
      <c r="F15" s="2" t="s">
        <v>633</v>
      </c>
      <c r="G15" s="2" t="s">
        <v>50</v>
      </c>
      <c r="H15" s="2">
        <v>0</v>
      </c>
      <c r="I15" s="3">
        <f t="shared" si="0"/>
        <v>83.36</v>
      </c>
      <c r="J15" s="2" t="s">
        <v>30</v>
      </c>
      <c r="K15" s="2" t="s">
        <v>13</v>
      </c>
      <c r="L15" s="2">
        <v>0</v>
      </c>
      <c r="M15" s="3">
        <v>83.36</v>
      </c>
    </row>
    <row r="16" spans="1:13" ht="12.75" outlineLevel="2">
      <c r="A16" s="2">
        <v>7</v>
      </c>
      <c r="B16" s="2" t="s">
        <v>642</v>
      </c>
      <c r="C16" s="2" t="s">
        <v>631</v>
      </c>
      <c r="D16" s="3">
        <v>147.73</v>
      </c>
      <c r="E16" s="2" t="s">
        <v>225</v>
      </c>
      <c r="F16" s="2" t="s">
        <v>633</v>
      </c>
      <c r="G16" s="2" t="s">
        <v>50</v>
      </c>
      <c r="H16" s="2">
        <v>0</v>
      </c>
      <c r="I16" s="3">
        <f t="shared" si="0"/>
        <v>147.73</v>
      </c>
      <c r="J16" s="2" t="s">
        <v>30</v>
      </c>
      <c r="K16" s="2" t="s">
        <v>13</v>
      </c>
      <c r="L16" s="2">
        <v>0</v>
      </c>
      <c r="M16" s="3">
        <v>147.73</v>
      </c>
    </row>
    <row r="17" spans="1:12" ht="12.75" outlineLevel="1">
      <c r="A17" s="2"/>
      <c r="B17" s="2"/>
      <c r="C17" s="2"/>
      <c r="D17" s="3">
        <f>SUBTOTAL(9,D10:D16)</f>
        <v>32941.55</v>
      </c>
      <c r="E17" s="2"/>
      <c r="F17" s="2"/>
      <c r="G17" s="2"/>
      <c r="H17" s="2">
        <f>SUBTOTAL(9,H10:H16)</f>
        <v>568.4499999999999</v>
      </c>
      <c r="I17" s="3">
        <f>SUBTOTAL(9,I10:I16)</f>
        <v>32373.100000000002</v>
      </c>
      <c r="J17" s="2"/>
      <c r="K17" s="61" t="s">
        <v>31</v>
      </c>
      <c r="L17" s="80"/>
    </row>
    <row r="18" spans="1:12" ht="12.75" outlineLevel="2">
      <c r="A18" s="2">
        <v>1</v>
      </c>
      <c r="B18" s="2" t="s">
        <v>643</v>
      </c>
      <c r="C18" s="2" t="s">
        <v>631</v>
      </c>
      <c r="D18" s="3">
        <v>4928.46</v>
      </c>
      <c r="E18" s="2" t="s">
        <v>644</v>
      </c>
      <c r="F18" s="2" t="s">
        <v>645</v>
      </c>
      <c r="G18" s="2" t="s">
        <v>50</v>
      </c>
      <c r="H18" s="2">
        <v>0</v>
      </c>
      <c r="I18" s="3">
        <f aca="true" t="shared" si="1" ref="I18:I24">D18-H18</f>
        <v>4928.46</v>
      </c>
      <c r="J18" s="2" t="s">
        <v>32</v>
      </c>
      <c r="K18" s="2" t="s">
        <v>14</v>
      </c>
      <c r="L18" s="79"/>
    </row>
    <row r="19" spans="1:12" ht="12.75" outlineLevel="2">
      <c r="A19" s="2">
        <v>2</v>
      </c>
      <c r="B19" s="62">
        <v>176049</v>
      </c>
      <c r="C19" s="2" t="s">
        <v>631</v>
      </c>
      <c r="D19" s="3">
        <v>5782.68</v>
      </c>
      <c r="E19" s="62">
        <v>302</v>
      </c>
      <c r="F19" s="2" t="s">
        <v>645</v>
      </c>
      <c r="G19" s="2" t="s">
        <v>50</v>
      </c>
      <c r="H19" s="2"/>
      <c r="I19" s="3">
        <f t="shared" si="1"/>
        <v>5782.68</v>
      </c>
      <c r="J19" s="2" t="s">
        <v>32</v>
      </c>
      <c r="K19" s="2" t="s">
        <v>14</v>
      </c>
      <c r="L19" s="79"/>
    </row>
    <row r="20" spans="1:12" ht="12.75" outlineLevel="2">
      <c r="A20" s="2">
        <v>3</v>
      </c>
      <c r="B20" s="2" t="s">
        <v>646</v>
      </c>
      <c r="C20" s="2" t="s">
        <v>631</v>
      </c>
      <c r="D20" s="3">
        <v>2133.92</v>
      </c>
      <c r="E20" s="62" t="s">
        <v>647</v>
      </c>
      <c r="F20" s="2" t="s">
        <v>645</v>
      </c>
      <c r="G20" s="2" t="s">
        <v>50</v>
      </c>
      <c r="H20" s="2">
        <v>0</v>
      </c>
      <c r="I20" s="3">
        <f t="shared" si="1"/>
        <v>2133.92</v>
      </c>
      <c r="J20" s="2" t="s">
        <v>32</v>
      </c>
      <c r="K20" s="2" t="s">
        <v>14</v>
      </c>
      <c r="L20" s="79"/>
    </row>
    <row r="21" spans="1:12" ht="12.75" outlineLevel="2">
      <c r="A21" s="2">
        <v>4</v>
      </c>
      <c r="B21" s="2" t="s">
        <v>648</v>
      </c>
      <c r="C21" s="2" t="s">
        <v>631</v>
      </c>
      <c r="D21" s="3">
        <v>5116.91</v>
      </c>
      <c r="E21" s="62" t="s">
        <v>649</v>
      </c>
      <c r="F21" s="2" t="s">
        <v>645</v>
      </c>
      <c r="G21" s="2" t="s">
        <v>50</v>
      </c>
      <c r="H21" s="2">
        <v>0</v>
      </c>
      <c r="I21" s="3">
        <f t="shared" si="1"/>
        <v>5116.91</v>
      </c>
      <c r="J21" s="2" t="s">
        <v>32</v>
      </c>
      <c r="K21" s="2" t="s">
        <v>14</v>
      </c>
      <c r="L21" s="79"/>
    </row>
    <row r="22" spans="1:12" ht="12.75" outlineLevel="2">
      <c r="A22" s="2">
        <v>5</v>
      </c>
      <c r="B22" s="62">
        <v>176052</v>
      </c>
      <c r="C22" s="2" t="s">
        <v>631</v>
      </c>
      <c r="D22" s="3">
        <v>3531.48</v>
      </c>
      <c r="E22" s="62">
        <v>305</v>
      </c>
      <c r="F22" s="2" t="s">
        <v>645</v>
      </c>
      <c r="G22" s="2" t="s">
        <v>50</v>
      </c>
      <c r="H22" s="2"/>
      <c r="I22" s="3">
        <f t="shared" si="1"/>
        <v>3531.48</v>
      </c>
      <c r="J22" s="2" t="s">
        <v>32</v>
      </c>
      <c r="K22" s="2" t="s">
        <v>14</v>
      </c>
      <c r="L22" s="79"/>
    </row>
    <row r="23" spans="1:12" ht="12.75" outlineLevel="2">
      <c r="A23" s="2">
        <v>6</v>
      </c>
      <c r="B23" s="2" t="s">
        <v>650</v>
      </c>
      <c r="C23" s="2" t="s">
        <v>631</v>
      </c>
      <c r="D23" s="3">
        <v>22.14</v>
      </c>
      <c r="E23" s="2" t="s">
        <v>651</v>
      </c>
      <c r="F23" s="2" t="s">
        <v>645</v>
      </c>
      <c r="G23" s="2" t="s">
        <v>50</v>
      </c>
      <c r="H23" s="2">
        <v>0</v>
      </c>
      <c r="I23" s="3">
        <f t="shared" si="1"/>
        <v>22.14</v>
      </c>
      <c r="J23" s="2" t="s">
        <v>32</v>
      </c>
      <c r="K23" s="2" t="s">
        <v>14</v>
      </c>
      <c r="L23" s="79"/>
    </row>
    <row r="24" spans="1:12" ht="12.75" outlineLevel="2">
      <c r="A24" s="2">
        <v>7</v>
      </c>
      <c r="B24" s="2" t="s">
        <v>652</v>
      </c>
      <c r="C24" s="2" t="s">
        <v>631</v>
      </c>
      <c r="D24" s="3">
        <v>15691.91</v>
      </c>
      <c r="E24" s="2" t="s">
        <v>653</v>
      </c>
      <c r="F24" s="2" t="s">
        <v>645</v>
      </c>
      <c r="G24" s="2" t="s">
        <v>50</v>
      </c>
      <c r="H24" s="2">
        <v>0</v>
      </c>
      <c r="I24" s="3">
        <f t="shared" si="1"/>
        <v>15691.91</v>
      </c>
      <c r="J24" s="2" t="s">
        <v>32</v>
      </c>
      <c r="K24" s="2" t="s">
        <v>14</v>
      </c>
      <c r="L24" s="79"/>
    </row>
    <row r="25" spans="1:12" ht="12.75" outlineLevel="1">
      <c r="A25" s="2"/>
      <c r="B25" s="2"/>
      <c r="C25" s="2"/>
      <c r="D25" s="3">
        <f>SUBTOTAL(9,D18:D24)</f>
        <v>37207.5</v>
      </c>
      <c r="E25" s="2"/>
      <c r="F25" s="2"/>
      <c r="G25" s="2"/>
      <c r="H25" s="2">
        <f>SUBTOTAL(9,H18:H24)</f>
        <v>0</v>
      </c>
      <c r="I25" s="3">
        <f>SUBTOTAL(9,I18:I24)</f>
        <v>37207.5</v>
      </c>
      <c r="J25" s="2"/>
      <c r="K25" s="61" t="s">
        <v>33</v>
      </c>
      <c r="L25" s="80"/>
    </row>
    <row r="26" spans="1:12" ht="12.75" outlineLevel="2">
      <c r="A26" s="2">
        <v>1</v>
      </c>
      <c r="B26" s="2" t="s">
        <v>654</v>
      </c>
      <c r="C26" s="2" t="s">
        <v>625</v>
      </c>
      <c r="D26" s="3">
        <v>5293.85</v>
      </c>
      <c r="E26" s="2" t="s">
        <v>655</v>
      </c>
      <c r="F26" s="2" t="s">
        <v>627</v>
      </c>
      <c r="G26" s="2" t="s">
        <v>50</v>
      </c>
      <c r="H26" s="2">
        <v>0</v>
      </c>
      <c r="I26" s="3">
        <f>D26-H26</f>
        <v>5293.85</v>
      </c>
      <c r="J26" s="2" t="s">
        <v>34</v>
      </c>
      <c r="K26" s="2" t="s">
        <v>15</v>
      </c>
      <c r="L26" s="3">
        <v>5293.85</v>
      </c>
    </row>
    <row r="27" spans="1:12" ht="12.75" outlineLevel="1">
      <c r="A27" s="2"/>
      <c r="B27" s="2"/>
      <c r="C27" s="2"/>
      <c r="D27" s="3">
        <f>SUBTOTAL(9,D26:D26)</f>
        <v>5293.85</v>
      </c>
      <c r="E27" s="2"/>
      <c r="F27" s="2"/>
      <c r="G27" s="2"/>
      <c r="H27" s="2">
        <f>SUBTOTAL(9,H26:H26)</f>
        <v>0</v>
      </c>
      <c r="I27" s="3">
        <f>SUBTOTAL(9,I26:I26)</f>
        <v>5293.85</v>
      </c>
      <c r="J27" s="2"/>
      <c r="K27" s="61" t="s">
        <v>35</v>
      </c>
      <c r="L27" s="80"/>
    </row>
    <row r="28" spans="1:12" ht="12.75" outlineLevel="2">
      <c r="A28" s="2">
        <v>1</v>
      </c>
      <c r="B28" s="2" t="s">
        <v>656</v>
      </c>
      <c r="C28" s="2" t="s">
        <v>631</v>
      </c>
      <c r="D28" s="3">
        <v>3678.22</v>
      </c>
      <c r="E28" s="2" t="s">
        <v>657</v>
      </c>
      <c r="F28" s="2" t="s">
        <v>658</v>
      </c>
      <c r="G28" s="2" t="s">
        <v>50</v>
      </c>
      <c r="H28" s="2">
        <v>0</v>
      </c>
      <c r="I28" s="3">
        <f>D28-H28</f>
        <v>3678.22</v>
      </c>
      <c r="J28" s="2" t="s">
        <v>36</v>
      </c>
      <c r="K28" s="2" t="s">
        <v>16</v>
      </c>
      <c r="L28" s="79"/>
    </row>
    <row r="29" spans="1:12" ht="12.75" outlineLevel="2">
      <c r="A29" s="2">
        <v>2</v>
      </c>
      <c r="B29" s="2" t="s">
        <v>659</v>
      </c>
      <c r="C29" s="2" t="s">
        <v>660</v>
      </c>
      <c r="D29" s="3">
        <v>2327.54</v>
      </c>
      <c r="E29" s="2" t="s">
        <v>661</v>
      </c>
      <c r="F29" s="2" t="s">
        <v>658</v>
      </c>
      <c r="G29" s="2" t="s">
        <v>50</v>
      </c>
      <c r="H29" s="2">
        <v>0</v>
      </c>
      <c r="I29" s="3">
        <f>D29-H29</f>
        <v>2327.54</v>
      </c>
      <c r="J29" s="2" t="s">
        <v>36</v>
      </c>
      <c r="K29" s="2" t="s">
        <v>16</v>
      </c>
      <c r="L29" s="79"/>
    </row>
    <row r="30" spans="1:12" ht="12.75" outlineLevel="1">
      <c r="A30" s="2"/>
      <c r="B30" s="2"/>
      <c r="C30" s="2"/>
      <c r="D30" s="3">
        <f>SUBTOTAL(9,D28:D29)</f>
        <v>6005.76</v>
      </c>
      <c r="E30" s="2"/>
      <c r="F30" s="2"/>
      <c r="G30" s="2"/>
      <c r="H30" s="2">
        <f>SUBTOTAL(9,H28:H29)</f>
        <v>0</v>
      </c>
      <c r="I30" s="3">
        <f>SUBTOTAL(9,I28:I29)</f>
        <v>6005.76</v>
      </c>
      <c r="J30" s="2"/>
      <c r="K30" s="61" t="s">
        <v>37</v>
      </c>
      <c r="L30" s="80"/>
    </row>
    <row r="31" spans="1:12" ht="12.75" outlineLevel="2">
      <c r="A31" s="2">
        <v>1</v>
      </c>
      <c r="B31" s="2" t="s">
        <v>662</v>
      </c>
      <c r="C31" s="2" t="s">
        <v>625</v>
      </c>
      <c r="D31" s="3">
        <v>5415.41</v>
      </c>
      <c r="E31" s="2" t="s">
        <v>663</v>
      </c>
      <c r="F31" s="2" t="s">
        <v>664</v>
      </c>
      <c r="G31" s="2" t="s">
        <v>50</v>
      </c>
      <c r="H31" s="2"/>
      <c r="I31" s="3">
        <f>D31-H31</f>
        <v>5415.41</v>
      </c>
      <c r="J31" s="2" t="s">
        <v>51</v>
      </c>
      <c r="K31" s="2" t="s">
        <v>0</v>
      </c>
      <c r="L31" s="79"/>
    </row>
    <row r="32" spans="1:12" ht="12.75" outlineLevel="1">
      <c r="A32" s="2"/>
      <c r="B32" s="2"/>
      <c r="C32" s="2"/>
      <c r="D32" s="3">
        <f>SUBTOTAL(9,D31:D31)</f>
        <v>5415.41</v>
      </c>
      <c r="E32" s="2"/>
      <c r="F32" s="2"/>
      <c r="G32" s="2"/>
      <c r="H32" s="2">
        <f>SUBTOTAL(9,H31:H31)</f>
        <v>0</v>
      </c>
      <c r="I32" s="3">
        <f>SUBTOTAL(9,I31:I31)</f>
        <v>5415.41</v>
      </c>
      <c r="J32" s="2"/>
      <c r="K32" s="61" t="s">
        <v>52</v>
      </c>
      <c r="L32" s="80"/>
    </row>
    <row r="33" spans="1:12" ht="12.75" outlineLevel="2">
      <c r="A33" s="2">
        <v>1</v>
      </c>
      <c r="B33" s="2" t="s">
        <v>665</v>
      </c>
      <c r="C33" s="2" t="s">
        <v>625</v>
      </c>
      <c r="D33" s="3">
        <v>580.17</v>
      </c>
      <c r="E33" s="2" t="s">
        <v>666</v>
      </c>
      <c r="F33" s="2" t="s">
        <v>627</v>
      </c>
      <c r="G33" s="2" t="s">
        <v>50</v>
      </c>
      <c r="H33" s="2">
        <v>0</v>
      </c>
      <c r="I33" s="3">
        <f aca="true" t="shared" si="2" ref="I33:I46">D33-H33</f>
        <v>580.17</v>
      </c>
      <c r="J33" s="2" t="s">
        <v>38</v>
      </c>
      <c r="K33" s="2" t="s">
        <v>667</v>
      </c>
      <c r="L33" s="79"/>
    </row>
    <row r="34" spans="1:12" ht="12.75" outlineLevel="2">
      <c r="A34" s="2">
        <v>2</v>
      </c>
      <c r="B34" s="2" t="s">
        <v>668</v>
      </c>
      <c r="C34" s="2" t="s">
        <v>625</v>
      </c>
      <c r="D34" s="3">
        <v>250</v>
      </c>
      <c r="E34" s="2" t="s">
        <v>669</v>
      </c>
      <c r="F34" s="2" t="s">
        <v>627</v>
      </c>
      <c r="G34" s="2" t="s">
        <v>50</v>
      </c>
      <c r="H34" s="2">
        <v>0</v>
      </c>
      <c r="I34" s="3">
        <f t="shared" si="2"/>
        <v>250</v>
      </c>
      <c r="J34" s="2" t="s">
        <v>38</v>
      </c>
      <c r="K34" s="2" t="s">
        <v>667</v>
      </c>
      <c r="L34" s="79"/>
    </row>
    <row r="35" spans="1:12" ht="12.75" outlineLevel="2">
      <c r="A35" s="2">
        <v>3</v>
      </c>
      <c r="B35" s="2" t="s">
        <v>670</v>
      </c>
      <c r="C35" s="2" t="s">
        <v>625</v>
      </c>
      <c r="D35" s="3">
        <v>19.65</v>
      </c>
      <c r="E35" s="2" t="s">
        <v>671</v>
      </c>
      <c r="F35" s="2" t="s">
        <v>627</v>
      </c>
      <c r="G35" s="2" t="s">
        <v>50</v>
      </c>
      <c r="H35" s="2">
        <v>0</v>
      </c>
      <c r="I35" s="3">
        <f t="shared" si="2"/>
        <v>19.65</v>
      </c>
      <c r="J35" s="2" t="s">
        <v>38</v>
      </c>
      <c r="K35" s="2" t="s">
        <v>667</v>
      </c>
      <c r="L35" s="79"/>
    </row>
    <row r="36" spans="1:12" ht="12.75" outlineLevel="2">
      <c r="A36" s="2">
        <v>4</v>
      </c>
      <c r="B36" s="2" t="s">
        <v>672</v>
      </c>
      <c r="C36" s="2" t="s">
        <v>625</v>
      </c>
      <c r="D36" s="3">
        <v>2514.07</v>
      </c>
      <c r="E36" s="2" t="s">
        <v>673</v>
      </c>
      <c r="F36" s="2" t="s">
        <v>627</v>
      </c>
      <c r="G36" s="2" t="s">
        <v>50</v>
      </c>
      <c r="H36" s="2">
        <v>122.48</v>
      </c>
      <c r="I36" s="3">
        <f t="shared" si="2"/>
        <v>2391.59</v>
      </c>
      <c r="J36" s="2" t="s">
        <v>38</v>
      </c>
      <c r="K36" s="2" t="s">
        <v>667</v>
      </c>
      <c r="L36" s="79"/>
    </row>
    <row r="37" spans="1:12" ht="12.75" outlineLevel="2">
      <c r="A37" s="2">
        <v>5</v>
      </c>
      <c r="B37" s="2" t="s">
        <v>674</v>
      </c>
      <c r="C37" s="2" t="s">
        <v>625</v>
      </c>
      <c r="D37" s="3">
        <v>515.02</v>
      </c>
      <c r="E37" s="2" t="s">
        <v>675</v>
      </c>
      <c r="F37" s="2" t="s">
        <v>627</v>
      </c>
      <c r="G37" s="2" t="s">
        <v>50</v>
      </c>
      <c r="H37" s="2">
        <v>0</v>
      </c>
      <c r="I37" s="3">
        <f t="shared" si="2"/>
        <v>515.02</v>
      </c>
      <c r="J37" s="2" t="s">
        <v>38</v>
      </c>
      <c r="K37" s="2" t="s">
        <v>667</v>
      </c>
      <c r="L37" s="79"/>
    </row>
    <row r="38" spans="1:12" ht="12.75" outlineLevel="2">
      <c r="A38" s="2">
        <v>6</v>
      </c>
      <c r="B38" s="2" t="s">
        <v>676</v>
      </c>
      <c r="C38" s="2" t="s">
        <v>625</v>
      </c>
      <c r="D38" s="3">
        <v>358.19</v>
      </c>
      <c r="E38" s="2" t="s">
        <v>677</v>
      </c>
      <c r="F38" s="2" t="s">
        <v>627</v>
      </c>
      <c r="G38" s="2" t="s">
        <v>50</v>
      </c>
      <c r="H38" s="2">
        <v>0</v>
      </c>
      <c r="I38" s="3">
        <f t="shared" si="2"/>
        <v>358.19</v>
      </c>
      <c r="J38" s="2" t="s">
        <v>38</v>
      </c>
      <c r="K38" s="2" t="s">
        <v>667</v>
      </c>
      <c r="L38" s="79"/>
    </row>
    <row r="39" spans="1:12" ht="12.75" outlineLevel="2">
      <c r="A39" s="2">
        <v>7</v>
      </c>
      <c r="B39" s="2" t="s">
        <v>678</v>
      </c>
      <c r="C39" s="2" t="s">
        <v>625</v>
      </c>
      <c r="D39" s="3">
        <v>16051.37</v>
      </c>
      <c r="E39" s="2" t="s">
        <v>679</v>
      </c>
      <c r="F39" s="2" t="s">
        <v>627</v>
      </c>
      <c r="G39" s="2" t="s">
        <v>50</v>
      </c>
      <c r="H39" s="2">
        <v>212.74</v>
      </c>
      <c r="I39" s="3">
        <f t="shared" si="2"/>
        <v>15838.630000000001</v>
      </c>
      <c r="J39" s="2" t="s">
        <v>38</v>
      </c>
      <c r="K39" s="2" t="s">
        <v>667</v>
      </c>
      <c r="L39" s="79"/>
    </row>
    <row r="40" spans="1:12" ht="12.75" outlineLevel="2">
      <c r="A40" s="2">
        <v>8</v>
      </c>
      <c r="B40" s="2" t="s">
        <v>680</v>
      </c>
      <c r="C40" s="2" t="s">
        <v>625</v>
      </c>
      <c r="D40" s="3">
        <v>3250</v>
      </c>
      <c r="E40" s="2" t="s">
        <v>681</v>
      </c>
      <c r="F40" s="2" t="s">
        <v>627</v>
      </c>
      <c r="G40" s="2" t="s">
        <v>50</v>
      </c>
      <c r="H40" s="2">
        <v>0</v>
      </c>
      <c r="I40" s="3">
        <f t="shared" si="2"/>
        <v>3250</v>
      </c>
      <c r="J40" s="2" t="s">
        <v>38</v>
      </c>
      <c r="K40" s="2" t="s">
        <v>667</v>
      </c>
      <c r="L40" s="79"/>
    </row>
    <row r="41" spans="1:12" ht="12.75" outlineLevel="2">
      <c r="A41" s="2">
        <v>9</v>
      </c>
      <c r="B41" s="2" t="s">
        <v>682</v>
      </c>
      <c r="C41" s="2" t="s">
        <v>625</v>
      </c>
      <c r="D41" s="3">
        <v>399.99</v>
      </c>
      <c r="E41" s="2" t="s">
        <v>683</v>
      </c>
      <c r="F41" s="2" t="s">
        <v>627</v>
      </c>
      <c r="G41" s="2" t="s">
        <v>50</v>
      </c>
      <c r="H41" s="2">
        <v>0</v>
      </c>
      <c r="I41" s="3">
        <f t="shared" si="2"/>
        <v>399.99</v>
      </c>
      <c r="J41" s="2" t="s">
        <v>38</v>
      </c>
      <c r="K41" s="2" t="s">
        <v>667</v>
      </c>
      <c r="L41" s="79"/>
    </row>
    <row r="42" spans="1:12" ht="12.75" outlineLevel="2">
      <c r="A42" s="2">
        <v>10</v>
      </c>
      <c r="B42" s="2" t="s">
        <v>684</v>
      </c>
      <c r="C42" s="2" t="s">
        <v>625</v>
      </c>
      <c r="D42" s="3">
        <v>1154.9</v>
      </c>
      <c r="E42" s="2" t="s">
        <v>685</v>
      </c>
      <c r="F42" s="2" t="s">
        <v>627</v>
      </c>
      <c r="G42" s="2" t="s">
        <v>50</v>
      </c>
      <c r="H42" s="2">
        <v>0</v>
      </c>
      <c r="I42" s="3">
        <f t="shared" si="2"/>
        <v>1154.9</v>
      </c>
      <c r="J42" s="2" t="s">
        <v>38</v>
      </c>
      <c r="K42" s="2" t="s">
        <v>667</v>
      </c>
      <c r="L42" s="79"/>
    </row>
    <row r="43" spans="1:12" ht="12.75" outlineLevel="2">
      <c r="A43" s="2">
        <v>11</v>
      </c>
      <c r="B43" s="2" t="s">
        <v>686</v>
      </c>
      <c r="C43" s="2" t="s">
        <v>625</v>
      </c>
      <c r="D43" s="3">
        <v>708.16</v>
      </c>
      <c r="E43" s="2" t="s">
        <v>687</v>
      </c>
      <c r="F43" s="2" t="s">
        <v>627</v>
      </c>
      <c r="G43" s="2" t="s">
        <v>50</v>
      </c>
      <c r="H43" s="2">
        <v>0</v>
      </c>
      <c r="I43" s="3">
        <f t="shared" si="2"/>
        <v>708.16</v>
      </c>
      <c r="J43" s="2" t="s">
        <v>38</v>
      </c>
      <c r="K43" s="2" t="s">
        <v>667</v>
      </c>
      <c r="L43" s="79"/>
    </row>
    <row r="44" spans="1:12" ht="12.75" outlineLevel="2">
      <c r="A44" s="2">
        <v>12</v>
      </c>
      <c r="B44" s="2" t="s">
        <v>688</v>
      </c>
      <c r="C44" s="2" t="s">
        <v>625</v>
      </c>
      <c r="D44" s="3">
        <v>1407.77</v>
      </c>
      <c r="E44" s="2" t="s">
        <v>689</v>
      </c>
      <c r="F44" s="2" t="s">
        <v>627</v>
      </c>
      <c r="G44" s="2" t="s">
        <v>50</v>
      </c>
      <c r="H44" s="2">
        <v>0</v>
      </c>
      <c r="I44" s="3">
        <f t="shared" si="2"/>
        <v>1407.77</v>
      </c>
      <c r="J44" s="2" t="s">
        <v>38</v>
      </c>
      <c r="K44" s="2" t="s">
        <v>667</v>
      </c>
      <c r="L44" s="79"/>
    </row>
    <row r="45" spans="1:12" ht="12.75" outlineLevel="2">
      <c r="A45" s="2">
        <v>13</v>
      </c>
      <c r="B45" s="2" t="s">
        <v>690</v>
      </c>
      <c r="C45" s="2" t="s">
        <v>625</v>
      </c>
      <c r="D45" s="3">
        <v>6.44</v>
      </c>
      <c r="E45" s="2" t="s">
        <v>691</v>
      </c>
      <c r="F45" s="2" t="s">
        <v>627</v>
      </c>
      <c r="G45" s="2" t="s">
        <v>50</v>
      </c>
      <c r="H45" s="2">
        <v>0</v>
      </c>
      <c r="I45" s="3">
        <f t="shared" si="2"/>
        <v>6.44</v>
      </c>
      <c r="J45" s="2" t="s">
        <v>38</v>
      </c>
      <c r="K45" s="2" t="s">
        <v>667</v>
      </c>
      <c r="L45" s="79"/>
    </row>
    <row r="46" spans="1:12" ht="12.75" outlineLevel="2">
      <c r="A46" s="2">
        <v>14</v>
      </c>
      <c r="B46" s="2" t="s">
        <v>692</v>
      </c>
      <c r="C46" s="2" t="s">
        <v>625</v>
      </c>
      <c r="D46" s="3">
        <v>224.91</v>
      </c>
      <c r="E46" s="2" t="s">
        <v>693</v>
      </c>
      <c r="F46" s="2" t="s">
        <v>627</v>
      </c>
      <c r="G46" s="2" t="s">
        <v>50</v>
      </c>
      <c r="H46" s="2">
        <v>0</v>
      </c>
      <c r="I46" s="3">
        <f t="shared" si="2"/>
        <v>224.91</v>
      </c>
      <c r="J46" s="2" t="s">
        <v>38</v>
      </c>
      <c r="K46" s="2" t="s">
        <v>667</v>
      </c>
      <c r="L46" s="79"/>
    </row>
    <row r="47" spans="1:12" ht="12.75" outlineLevel="1">
      <c r="A47" s="2"/>
      <c r="B47" s="2"/>
      <c r="C47" s="2"/>
      <c r="D47" s="3">
        <f>SUBTOTAL(9,D33:D46)</f>
        <v>27440.640000000003</v>
      </c>
      <c r="E47" s="2"/>
      <c r="F47" s="2"/>
      <c r="G47" s="2"/>
      <c r="H47" s="2">
        <f>SUBTOTAL(9,H33:H46)</f>
        <v>335.22</v>
      </c>
      <c r="I47" s="3">
        <f>SUBTOTAL(9,I33:I46)</f>
        <v>27105.420000000002</v>
      </c>
      <c r="J47" s="2"/>
      <c r="K47" s="61" t="s">
        <v>694</v>
      </c>
      <c r="L47" s="80"/>
    </row>
    <row r="48" spans="1:12" ht="12.75" outlineLevel="2">
      <c r="A48" s="2">
        <v>1</v>
      </c>
      <c r="B48" s="2" t="s">
        <v>125</v>
      </c>
      <c r="C48" s="2" t="s">
        <v>625</v>
      </c>
      <c r="D48" s="3">
        <v>17158.52</v>
      </c>
      <c r="E48" s="2" t="s">
        <v>695</v>
      </c>
      <c r="F48" s="2" t="s">
        <v>696</v>
      </c>
      <c r="G48" s="2" t="s">
        <v>50</v>
      </c>
      <c r="H48" s="2">
        <v>509.81</v>
      </c>
      <c r="I48" s="3">
        <f>D48-H48</f>
        <v>16648.71</v>
      </c>
      <c r="J48" s="2" t="s">
        <v>220</v>
      </c>
      <c r="K48" s="2" t="s">
        <v>221</v>
      </c>
      <c r="L48" s="79"/>
    </row>
    <row r="49" spans="1:12" ht="12.75" outlineLevel="2">
      <c r="A49" s="2">
        <v>2</v>
      </c>
      <c r="B49" s="2" t="s">
        <v>126</v>
      </c>
      <c r="C49" s="2" t="s">
        <v>625</v>
      </c>
      <c r="D49" s="3">
        <v>1070.81</v>
      </c>
      <c r="E49" s="2" t="s">
        <v>697</v>
      </c>
      <c r="F49" s="2" t="s">
        <v>696</v>
      </c>
      <c r="G49" s="2" t="s">
        <v>50</v>
      </c>
      <c r="H49" s="2">
        <v>112.91</v>
      </c>
      <c r="I49" s="3">
        <f>D49-H49</f>
        <v>957.9</v>
      </c>
      <c r="J49" s="2" t="s">
        <v>220</v>
      </c>
      <c r="K49" s="2" t="s">
        <v>221</v>
      </c>
      <c r="L49" s="79"/>
    </row>
    <row r="50" spans="1:12" ht="12.75" outlineLevel="1">
      <c r="A50" s="2"/>
      <c r="B50" s="2"/>
      <c r="C50" s="2"/>
      <c r="D50" s="3">
        <f>SUBTOTAL(9,D48:D49)</f>
        <v>18229.33</v>
      </c>
      <c r="E50" s="2"/>
      <c r="F50" s="2"/>
      <c r="G50" s="2"/>
      <c r="H50" s="2">
        <f>SUBTOTAL(9,H48:H49)</f>
        <v>622.72</v>
      </c>
      <c r="I50" s="3">
        <f>SUBTOTAL(9,I48:I49)</f>
        <v>17606.61</v>
      </c>
      <c r="J50" s="2"/>
      <c r="K50" s="61" t="s">
        <v>222</v>
      </c>
      <c r="L50" s="80"/>
    </row>
    <row r="51" spans="1:12" ht="12.75" outlineLevel="2">
      <c r="A51" s="2">
        <v>1</v>
      </c>
      <c r="B51" s="2" t="s">
        <v>109</v>
      </c>
      <c r="C51" s="2" t="s">
        <v>698</v>
      </c>
      <c r="D51" s="3">
        <v>3053.55</v>
      </c>
      <c r="E51" s="2" t="s">
        <v>699</v>
      </c>
      <c r="F51" s="2" t="s">
        <v>700</v>
      </c>
      <c r="G51" s="2" t="s">
        <v>50</v>
      </c>
      <c r="H51" s="2">
        <v>0</v>
      </c>
      <c r="I51" s="3">
        <f>D51-H51</f>
        <v>3053.55</v>
      </c>
      <c r="J51" s="2" t="s">
        <v>40</v>
      </c>
      <c r="K51" s="2" t="s">
        <v>3</v>
      </c>
      <c r="L51" s="79"/>
    </row>
    <row r="52" spans="1:12" ht="12.75" outlineLevel="2">
      <c r="A52" s="2">
        <v>2</v>
      </c>
      <c r="B52" s="2" t="s">
        <v>701</v>
      </c>
      <c r="C52" s="2" t="s">
        <v>625</v>
      </c>
      <c r="D52" s="3">
        <v>1671.16</v>
      </c>
      <c r="E52" s="2" t="s">
        <v>702</v>
      </c>
      <c r="F52" s="2" t="s">
        <v>627</v>
      </c>
      <c r="G52" s="2" t="s">
        <v>50</v>
      </c>
      <c r="H52" s="2">
        <v>0</v>
      </c>
      <c r="I52" s="3">
        <f>D52-H52</f>
        <v>1671.16</v>
      </c>
      <c r="J52" s="2" t="s">
        <v>40</v>
      </c>
      <c r="K52" s="2" t="s">
        <v>3</v>
      </c>
      <c r="L52" s="79"/>
    </row>
    <row r="53" spans="1:12" ht="12.75" outlineLevel="2">
      <c r="A53" s="2">
        <v>3</v>
      </c>
      <c r="B53" s="2" t="s">
        <v>703</v>
      </c>
      <c r="C53" s="2" t="s">
        <v>625</v>
      </c>
      <c r="D53" s="3">
        <v>1304.5</v>
      </c>
      <c r="E53" s="2" t="s">
        <v>704</v>
      </c>
      <c r="F53" s="2" t="s">
        <v>627</v>
      </c>
      <c r="G53" s="2" t="s">
        <v>50</v>
      </c>
      <c r="H53" s="2">
        <v>0</v>
      </c>
      <c r="I53" s="3">
        <f>D53-H53</f>
        <v>1304.5</v>
      </c>
      <c r="J53" s="2" t="s">
        <v>40</v>
      </c>
      <c r="K53" s="2" t="s">
        <v>3</v>
      </c>
      <c r="L53" s="79"/>
    </row>
    <row r="54" spans="1:12" ht="12.75" outlineLevel="2">
      <c r="A54" s="2">
        <v>4</v>
      </c>
      <c r="B54" s="2" t="s">
        <v>705</v>
      </c>
      <c r="C54" s="2" t="s">
        <v>625</v>
      </c>
      <c r="D54" s="3">
        <v>7269.96</v>
      </c>
      <c r="E54" s="2" t="s">
        <v>706</v>
      </c>
      <c r="F54" s="2" t="s">
        <v>627</v>
      </c>
      <c r="G54" s="2" t="s">
        <v>50</v>
      </c>
      <c r="H54" s="2">
        <v>0</v>
      </c>
      <c r="I54" s="3">
        <f>D54-H54</f>
        <v>7269.96</v>
      </c>
      <c r="J54" s="2" t="s">
        <v>40</v>
      </c>
      <c r="K54" s="2" t="s">
        <v>3</v>
      </c>
      <c r="L54" s="79"/>
    </row>
    <row r="55" spans="1:12" ht="12.75" outlineLevel="2">
      <c r="A55" s="2">
        <v>5</v>
      </c>
      <c r="B55" s="2" t="s">
        <v>707</v>
      </c>
      <c r="C55" s="2" t="s">
        <v>625</v>
      </c>
      <c r="D55" s="3">
        <v>2809.55</v>
      </c>
      <c r="E55" s="2" t="s">
        <v>708</v>
      </c>
      <c r="F55" s="2" t="s">
        <v>627</v>
      </c>
      <c r="G55" s="2" t="s">
        <v>50</v>
      </c>
      <c r="H55" s="2">
        <v>0</v>
      </c>
      <c r="I55" s="3">
        <f>D55-H55</f>
        <v>2809.55</v>
      </c>
      <c r="J55" s="2" t="s">
        <v>40</v>
      </c>
      <c r="K55" s="2" t="s">
        <v>3</v>
      </c>
      <c r="L55" s="79"/>
    </row>
    <row r="56" spans="1:12" ht="12.75" outlineLevel="1">
      <c r="A56" s="2"/>
      <c r="B56" s="2"/>
      <c r="C56" s="2"/>
      <c r="D56" s="3">
        <f>SUBTOTAL(9,D51:D55)</f>
        <v>16108.720000000001</v>
      </c>
      <c r="E56" s="2"/>
      <c r="F56" s="2"/>
      <c r="G56" s="2"/>
      <c r="H56" s="2">
        <f>SUBTOTAL(9,H51:H55)</f>
        <v>0</v>
      </c>
      <c r="I56" s="3">
        <f>SUBTOTAL(9,I51:I55)</f>
        <v>16108.720000000001</v>
      </c>
      <c r="J56" s="2"/>
      <c r="K56" s="61" t="s">
        <v>41</v>
      </c>
      <c r="L56" s="80"/>
    </row>
    <row r="57" spans="1:12" ht="12.75" outlineLevel="2">
      <c r="A57" s="2">
        <v>1</v>
      </c>
      <c r="B57" s="2" t="s">
        <v>99</v>
      </c>
      <c r="C57" s="2" t="s">
        <v>698</v>
      </c>
      <c r="D57" s="3">
        <v>1631.75</v>
      </c>
      <c r="E57" s="2" t="s">
        <v>709</v>
      </c>
      <c r="F57" s="2" t="s">
        <v>710</v>
      </c>
      <c r="G57" s="2" t="s">
        <v>50</v>
      </c>
      <c r="H57" s="2">
        <v>0</v>
      </c>
      <c r="I57" s="3">
        <f>D57-H57</f>
        <v>1631.75</v>
      </c>
      <c r="J57" s="2" t="s">
        <v>138</v>
      </c>
      <c r="K57" s="2" t="s">
        <v>59</v>
      </c>
      <c r="L57" s="79"/>
    </row>
    <row r="58" spans="1:12" ht="12.75" outlineLevel="1">
      <c r="A58" s="2"/>
      <c r="B58" s="2"/>
      <c r="C58" s="2"/>
      <c r="D58" s="3">
        <f>SUBTOTAL(9,D57:D57)</f>
        <v>1631.75</v>
      </c>
      <c r="E58" s="2"/>
      <c r="F58" s="2"/>
      <c r="G58" s="2"/>
      <c r="H58" s="2">
        <f>SUBTOTAL(9,H57:H57)</f>
        <v>0</v>
      </c>
      <c r="I58" s="3">
        <f>SUBTOTAL(9,I57:I57)</f>
        <v>1631.75</v>
      </c>
      <c r="J58" s="2"/>
      <c r="K58" s="61" t="s">
        <v>139</v>
      </c>
      <c r="L58" s="80"/>
    </row>
    <row r="59" spans="1:12" ht="12.75" outlineLevel="2">
      <c r="A59" s="2">
        <v>1</v>
      </c>
      <c r="B59" s="2" t="s">
        <v>711</v>
      </c>
      <c r="C59" s="2" t="s">
        <v>625</v>
      </c>
      <c r="D59" s="3">
        <v>577.08</v>
      </c>
      <c r="E59" s="2" t="s">
        <v>712</v>
      </c>
      <c r="F59" s="2" t="s">
        <v>713</v>
      </c>
      <c r="G59" s="2" t="s">
        <v>50</v>
      </c>
      <c r="H59" s="2">
        <v>115</v>
      </c>
      <c r="I59" s="3">
        <f>D59-H59</f>
        <v>462.08000000000004</v>
      </c>
      <c r="J59" s="2" t="s">
        <v>83</v>
      </c>
      <c r="K59" s="2" t="s">
        <v>89</v>
      </c>
      <c r="L59" s="79"/>
    </row>
    <row r="60" spans="1:12" ht="12.75" outlineLevel="1">
      <c r="A60" s="2"/>
      <c r="B60" s="2"/>
      <c r="C60" s="2"/>
      <c r="D60" s="3">
        <f>SUBTOTAL(9,D59:D59)</f>
        <v>577.08</v>
      </c>
      <c r="E60" s="2"/>
      <c r="F60" s="2"/>
      <c r="G60" s="2"/>
      <c r="H60" s="2">
        <f>SUBTOTAL(9,H59:H59)</f>
        <v>115</v>
      </c>
      <c r="I60" s="3">
        <f>SUBTOTAL(9,I59:I59)</f>
        <v>462.08000000000004</v>
      </c>
      <c r="J60" s="2"/>
      <c r="K60" s="61" t="s">
        <v>90</v>
      </c>
      <c r="L60" s="80"/>
    </row>
    <row r="61" spans="1:14" ht="12.75" outlineLevel="2">
      <c r="A61" s="52">
        <v>1</v>
      </c>
      <c r="B61" s="2" t="s">
        <v>714</v>
      </c>
      <c r="C61" s="2" t="s">
        <v>715</v>
      </c>
      <c r="D61" s="3">
        <v>4898.72</v>
      </c>
      <c r="E61" s="2" t="s">
        <v>716</v>
      </c>
      <c r="F61" s="2" t="s">
        <v>717</v>
      </c>
      <c r="G61" s="2" t="s">
        <v>60</v>
      </c>
      <c r="H61" s="3">
        <v>0</v>
      </c>
      <c r="I61" s="3">
        <f aca="true" t="shared" si="3" ref="I61:I67">D61-H61</f>
        <v>4898.72</v>
      </c>
      <c r="J61" s="2" t="s">
        <v>42</v>
      </c>
      <c r="K61" s="2" t="s">
        <v>12</v>
      </c>
      <c r="L61" s="79"/>
      <c r="N61" s="51"/>
    </row>
    <row r="62" spans="1:12" ht="12.75" outlineLevel="2">
      <c r="A62" s="2">
        <v>2</v>
      </c>
      <c r="B62" s="2" t="s">
        <v>718</v>
      </c>
      <c r="C62" s="2" t="s">
        <v>715</v>
      </c>
      <c r="D62" s="3">
        <v>126.3</v>
      </c>
      <c r="E62" s="2" t="s">
        <v>719</v>
      </c>
      <c r="F62" s="2" t="s">
        <v>717</v>
      </c>
      <c r="G62" s="2" t="s">
        <v>50</v>
      </c>
      <c r="H62" s="2">
        <v>0</v>
      </c>
      <c r="I62" s="3">
        <f t="shared" si="3"/>
        <v>126.3</v>
      </c>
      <c r="J62" s="2" t="s">
        <v>42</v>
      </c>
      <c r="K62" s="2" t="s">
        <v>12</v>
      </c>
      <c r="L62" s="79"/>
    </row>
    <row r="63" spans="1:12" ht="12.75" outlineLevel="2">
      <c r="A63" s="2">
        <v>3</v>
      </c>
      <c r="B63" s="2" t="s">
        <v>720</v>
      </c>
      <c r="C63" s="2" t="s">
        <v>631</v>
      </c>
      <c r="D63" s="3">
        <v>28875.98</v>
      </c>
      <c r="E63" s="2" t="s">
        <v>721</v>
      </c>
      <c r="F63" s="2" t="s">
        <v>633</v>
      </c>
      <c r="G63" s="2" t="s">
        <v>50</v>
      </c>
      <c r="H63" s="2">
        <v>0</v>
      </c>
      <c r="I63" s="3">
        <f t="shared" si="3"/>
        <v>28875.98</v>
      </c>
      <c r="J63" s="2" t="s">
        <v>42</v>
      </c>
      <c r="K63" s="2" t="s">
        <v>12</v>
      </c>
      <c r="L63" s="79"/>
    </row>
    <row r="64" spans="1:12" ht="12.75" outlineLevel="2">
      <c r="A64" s="2">
        <v>4</v>
      </c>
      <c r="B64" s="2" t="s">
        <v>722</v>
      </c>
      <c r="C64" s="2" t="s">
        <v>631</v>
      </c>
      <c r="D64" s="3">
        <v>497.28</v>
      </c>
      <c r="E64" s="2" t="s">
        <v>226</v>
      </c>
      <c r="F64" s="2" t="s">
        <v>658</v>
      </c>
      <c r="G64" s="2" t="s">
        <v>50</v>
      </c>
      <c r="H64" s="2">
        <v>0</v>
      </c>
      <c r="I64" s="3">
        <f t="shared" si="3"/>
        <v>497.28</v>
      </c>
      <c r="J64" s="2" t="s">
        <v>42</v>
      </c>
      <c r="K64" s="2" t="s">
        <v>12</v>
      </c>
      <c r="L64" s="79"/>
    </row>
    <row r="65" spans="1:12" ht="12.75" outlineLevel="2">
      <c r="A65" s="2">
        <v>5</v>
      </c>
      <c r="B65" s="2" t="s">
        <v>723</v>
      </c>
      <c r="C65" s="2" t="s">
        <v>631</v>
      </c>
      <c r="D65" s="3">
        <v>248.67</v>
      </c>
      <c r="E65" s="2" t="s">
        <v>227</v>
      </c>
      <c r="F65" s="2" t="s">
        <v>658</v>
      </c>
      <c r="G65" s="2" t="s">
        <v>50</v>
      </c>
      <c r="H65" s="2">
        <v>0</v>
      </c>
      <c r="I65" s="3">
        <f t="shared" si="3"/>
        <v>248.67</v>
      </c>
      <c r="J65" s="2" t="s">
        <v>42</v>
      </c>
      <c r="K65" s="2" t="s">
        <v>12</v>
      </c>
      <c r="L65" s="79"/>
    </row>
    <row r="66" spans="1:12" ht="12.75" outlineLevel="2">
      <c r="A66" s="2">
        <v>6</v>
      </c>
      <c r="B66" s="2" t="s">
        <v>724</v>
      </c>
      <c r="C66" s="2" t="s">
        <v>631</v>
      </c>
      <c r="D66" s="3">
        <v>248.67</v>
      </c>
      <c r="E66" s="2" t="s">
        <v>228</v>
      </c>
      <c r="F66" s="2" t="s">
        <v>658</v>
      </c>
      <c r="G66" s="2" t="s">
        <v>50</v>
      </c>
      <c r="H66" s="2">
        <v>0</v>
      </c>
      <c r="I66" s="3">
        <f t="shared" si="3"/>
        <v>248.67</v>
      </c>
      <c r="J66" s="2" t="s">
        <v>42</v>
      </c>
      <c r="K66" s="2" t="s">
        <v>12</v>
      </c>
      <c r="L66" s="79"/>
    </row>
    <row r="67" spans="1:12" ht="12.75" outlineLevel="2">
      <c r="A67" s="2">
        <v>7</v>
      </c>
      <c r="B67" s="2" t="s">
        <v>725</v>
      </c>
      <c r="C67" s="2" t="s">
        <v>713</v>
      </c>
      <c r="D67" s="3">
        <v>32745.51</v>
      </c>
      <c r="E67" s="2" t="s">
        <v>726</v>
      </c>
      <c r="F67" s="2" t="s">
        <v>713</v>
      </c>
      <c r="G67" s="2" t="s">
        <v>50</v>
      </c>
      <c r="H67" s="2">
        <v>0</v>
      </c>
      <c r="I67" s="3">
        <f t="shared" si="3"/>
        <v>32745.51</v>
      </c>
      <c r="J67" s="2" t="s">
        <v>42</v>
      </c>
      <c r="K67" s="2" t="s">
        <v>12</v>
      </c>
      <c r="L67" s="79"/>
    </row>
    <row r="68" spans="1:12" ht="12.75" outlineLevel="1">
      <c r="A68" s="2"/>
      <c r="B68" s="2"/>
      <c r="C68" s="2"/>
      <c r="D68" s="3">
        <f>SUBTOTAL(9,D61:D67)</f>
        <v>67641.12999999999</v>
      </c>
      <c r="E68" s="2"/>
      <c r="F68" s="2"/>
      <c r="G68" s="2"/>
      <c r="H68" s="2">
        <f>SUBTOTAL(9,H61:H67)</f>
        <v>0</v>
      </c>
      <c r="I68" s="3">
        <f>SUBTOTAL(9,I61:I67)</f>
        <v>67641.12999999999</v>
      </c>
      <c r="J68" s="2"/>
      <c r="K68" s="61" t="s">
        <v>95</v>
      </c>
      <c r="L68" s="80"/>
    </row>
    <row r="69" spans="1:12" ht="12.75" outlineLevel="2">
      <c r="A69" s="2">
        <v>1</v>
      </c>
      <c r="B69" s="2" t="s">
        <v>727</v>
      </c>
      <c r="C69" s="2" t="s">
        <v>728</v>
      </c>
      <c r="D69" s="3">
        <v>1656.31</v>
      </c>
      <c r="E69" s="2" t="s">
        <v>729</v>
      </c>
      <c r="F69" s="2" t="s">
        <v>710</v>
      </c>
      <c r="G69" s="2" t="s">
        <v>50</v>
      </c>
      <c r="H69" s="2">
        <v>0</v>
      </c>
      <c r="I69" s="3">
        <f>D69-H69</f>
        <v>1656.31</v>
      </c>
      <c r="J69" s="2" t="s">
        <v>54</v>
      </c>
      <c r="K69" s="2" t="s">
        <v>9</v>
      </c>
      <c r="L69" s="79"/>
    </row>
    <row r="70" spans="1:12" ht="12.75" outlineLevel="1">
      <c r="A70" s="2"/>
      <c r="B70" s="2"/>
      <c r="C70" s="2"/>
      <c r="D70" s="3">
        <f>SUBTOTAL(9,D69:D69)</f>
        <v>1656.31</v>
      </c>
      <c r="E70" s="2"/>
      <c r="F70" s="2"/>
      <c r="G70" s="2"/>
      <c r="H70" s="2">
        <f>SUBTOTAL(9,H69:H69)</f>
        <v>0</v>
      </c>
      <c r="I70" s="3">
        <f>SUBTOTAL(9,I69:I69)</f>
        <v>1656.31</v>
      </c>
      <c r="J70" s="2"/>
      <c r="K70" s="61" t="s">
        <v>63</v>
      </c>
      <c r="L70" s="80"/>
    </row>
    <row r="71" spans="1:12" ht="12.75" outlineLevel="2">
      <c r="A71" s="2">
        <v>1</v>
      </c>
      <c r="B71" s="2" t="s">
        <v>730</v>
      </c>
      <c r="C71" s="2" t="s">
        <v>631</v>
      </c>
      <c r="D71" s="3">
        <v>248.67</v>
      </c>
      <c r="E71" s="2" t="s">
        <v>731</v>
      </c>
      <c r="F71" s="2" t="s">
        <v>658</v>
      </c>
      <c r="G71" s="2" t="s">
        <v>50</v>
      </c>
      <c r="H71" s="2">
        <v>0</v>
      </c>
      <c r="I71" s="3">
        <f>D71-H71</f>
        <v>248.67</v>
      </c>
      <c r="J71" s="2" t="s">
        <v>85</v>
      </c>
      <c r="K71" s="2" t="s">
        <v>5</v>
      </c>
      <c r="L71" s="79"/>
    </row>
    <row r="72" spans="1:12" ht="12.75" outlineLevel="2">
      <c r="A72" s="2">
        <v>2</v>
      </c>
      <c r="B72" s="2" t="s">
        <v>732</v>
      </c>
      <c r="C72" s="2" t="s">
        <v>631</v>
      </c>
      <c r="D72" s="3">
        <v>497.34</v>
      </c>
      <c r="E72" s="2" t="s">
        <v>733</v>
      </c>
      <c r="F72" s="2" t="s">
        <v>658</v>
      </c>
      <c r="G72" s="2" t="s">
        <v>50</v>
      </c>
      <c r="H72" s="2">
        <v>0</v>
      </c>
      <c r="I72" s="3">
        <f>D72-H72</f>
        <v>497.34</v>
      </c>
      <c r="J72" s="2" t="s">
        <v>85</v>
      </c>
      <c r="K72" s="2" t="s">
        <v>5</v>
      </c>
      <c r="L72" s="79"/>
    </row>
    <row r="73" spans="1:12" ht="12.75" outlineLevel="1">
      <c r="A73" s="2"/>
      <c r="B73" s="2"/>
      <c r="C73" s="2"/>
      <c r="D73" s="3">
        <f>SUBTOTAL(9,D71:D72)</f>
        <v>746.01</v>
      </c>
      <c r="E73" s="2"/>
      <c r="F73" s="2"/>
      <c r="G73" s="2"/>
      <c r="H73" s="2">
        <f>SUBTOTAL(9,H71:H72)</f>
        <v>0</v>
      </c>
      <c r="I73" s="3">
        <f>SUBTOTAL(9,I71:I72)</f>
        <v>746.01</v>
      </c>
      <c r="J73" s="2"/>
      <c r="K73" s="61" t="s">
        <v>86</v>
      </c>
      <c r="L73" s="80"/>
    </row>
    <row r="74" spans="1:12" ht="12.75" outlineLevel="2">
      <c r="A74" s="2">
        <v>1</v>
      </c>
      <c r="B74" s="2" t="s">
        <v>734</v>
      </c>
      <c r="C74" s="2" t="s">
        <v>660</v>
      </c>
      <c r="D74" s="3">
        <v>1237.8</v>
      </c>
      <c r="E74" s="2" t="s">
        <v>735</v>
      </c>
      <c r="F74" s="2" t="s">
        <v>645</v>
      </c>
      <c r="G74" s="2" t="s">
        <v>50</v>
      </c>
      <c r="H74" s="2">
        <v>0</v>
      </c>
      <c r="I74" s="3">
        <f aca="true" t="shared" si="4" ref="I74:I89">D74-H74</f>
        <v>1237.8</v>
      </c>
      <c r="J74" s="2" t="s">
        <v>45</v>
      </c>
      <c r="K74" s="2" t="s">
        <v>2</v>
      </c>
      <c r="L74" s="79"/>
    </row>
    <row r="75" spans="1:12" ht="12.75" outlineLevel="2">
      <c r="A75" s="2">
        <v>2</v>
      </c>
      <c r="B75" s="2" t="s">
        <v>736</v>
      </c>
      <c r="C75" s="2" t="s">
        <v>660</v>
      </c>
      <c r="D75" s="3">
        <v>1234.2</v>
      </c>
      <c r="E75" s="2" t="s">
        <v>737</v>
      </c>
      <c r="F75" s="2" t="s">
        <v>645</v>
      </c>
      <c r="G75" s="2" t="s">
        <v>50</v>
      </c>
      <c r="H75" s="2">
        <v>0</v>
      </c>
      <c r="I75" s="3">
        <f t="shared" si="4"/>
        <v>1234.2</v>
      </c>
      <c r="J75" s="2" t="s">
        <v>45</v>
      </c>
      <c r="K75" s="2" t="s">
        <v>2</v>
      </c>
      <c r="L75" s="79"/>
    </row>
    <row r="76" spans="1:12" ht="12.75" outlineLevel="2">
      <c r="A76" s="2">
        <v>3</v>
      </c>
      <c r="B76" s="2" t="s">
        <v>738</v>
      </c>
      <c r="C76" s="2" t="s">
        <v>660</v>
      </c>
      <c r="D76" s="3">
        <v>1205.36</v>
      </c>
      <c r="E76" s="2" t="s">
        <v>739</v>
      </c>
      <c r="F76" s="2" t="s">
        <v>645</v>
      </c>
      <c r="G76" s="2" t="s">
        <v>50</v>
      </c>
      <c r="H76" s="2">
        <v>0</v>
      </c>
      <c r="I76" s="3">
        <f t="shared" si="4"/>
        <v>1205.36</v>
      </c>
      <c r="J76" s="2" t="s">
        <v>45</v>
      </c>
      <c r="K76" s="2" t="s">
        <v>2</v>
      </c>
      <c r="L76" s="79"/>
    </row>
    <row r="77" spans="1:12" ht="12.75" outlineLevel="2">
      <c r="A77" s="2">
        <v>4</v>
      </c>
      <c r="B77" s="2" t="s">
        <v>740</v>
      </c>
      <c r="C77" s="2" t="s">
        <v>631</v>
      </c>
      <c r="D77" s="3">
        <v>6601.74</v>
      </c>
      <c r="E77" s="2" t="s">
        <v>741</v>
      </c>
      <c r="F77" s="2" t="s">
        <v>645</v>
      </c>
      <c r="G77" s="2" t="s">
        <v>50</v>
      </c>
      <c r="H77" s="2">
        <v>0</v>
      </c>
      <c r="I77" s="3">
        <f t="shared" si="4"/>
        <v>6601.74</v>
      </c>
      <c r="J77" s="2" t="s">
        <v>45</v>
      </c>
      <c r="K77" s="2" t="s">
        <v>2</v>
      </c>
      <c r="L77" s="79"/>
    </row>
    <row r="78" spans="1:12" ht="12.75" outlineLevel="2">
      <c r="A78" s="2">
        <v>5</v>
      </c>
      <c r="B78" s="2" t="s">
        <v>742</v>
      </c>
      <c r="C78" s="2" t="s">
        <v>631</v>
      </c>
      <c r="D78" s="3">
        <v>4798.34</v>
      </c>
      <c r="E78" s="2" t="s">
        <v>743</v>
      </c>
      <c r="F78" s="2" t="s">
        <v>645</v>
      </c>
      <c r="G78" s="2" t="s">
        <v>50</v>
      </c>
      <c r="H78" s="2">
        <v>0</v>
      </c>
      <c r="I78" s="3">
        <f t="shared" si="4"/>
        <v>4798.34</v>
      </c>
      <c r="J78" s="2" t="s">
        <v>45</v>
      </c>
      <c r="K78" s="2" t="s">
        <v>2</v>
      </c>
      <c r="L78" s="79"/>
    </row>
    <row r="79" spans="1:12" ht="12.75" outlineLevel="2">
      <c r="A79" s="2">
        <v>6</v>
      </c>
      <c r="B79" s="2" t="s">
        <v>744</v>
      </c>
      <c r="C79" s="2" t="s">
        <v>631</v>
      </c>
      <c r="D79" s="3">
        <v>474.06</v>
      </c>
      <c r="E79" s="2" t="s">
        <v>745</v>
      </c>
      <c r="F79" s="2" t="s">
        <v>645</v>
      </c>
      <c r="G79" s="2" t="s">
        <v>50</v>
      </c>
      <c r="H79" s="2">
        <v>0</v>
      </c>
      <c r="I79" s="3">
        <f t="shared" si="4"/>
        <v>474.06</v>
      </c>
      <c r="J79" s="2" t="s">
        <v>45</v>
      </c>
      <c r="K79" s="2" t="s">
        <v>2</v>
      </c>
      <c r="L79" s="79"/>
    </row>
    <row r="80" spans="1:12" ht="12.75" outlineLevel="2">
      <c r="A80" s="2">
        <v>7</v>
      </c>
      <c r="B80" s="62">
        <v>3001036</v>
      </c>
      <c r="C80" s="2" t="s">
        <v>631</v>
      </c>
      <c r="D80" s="3">
        <v>38985.27</v>
      </c>
      <c r="E80" s="62">
        <v>295</v>
      </c>
      <c r="F80" s="2" t="s">
        <v>645</v>
      </c>
      <c r="G80" s="2" t="s">
        <v>50</v>
      </c>
      <c r="H80" s="2">
        <v>0</v>
      </c>
      <c r="I80" s="3">
        <f t="shared" si="4"/>
        <v>38985.27</v>
      </c>
      <c r="J80" s="2" t="s">
        <v>45</v>
      </c>
      <c r="K80" s="2" t="s">
        <v>2</v>
      </c>
      <c r="L80" s="79"/>
    </row>
    <row r="81" spans="1:12" ht="12.75" outlineLevel="2">
      <c r="A81" s="2">
        <v>8</v>
      </c>
      <c r="B81" s="62">
        <v>3001037</v>
      </c>
      <c r="C81" s="2" t="s">
        <v>631</v>
      </c>
      <c r="D81" s="3">
        <v>2548.5</v>
      </c>
      <c r="E81" s="62">
        <v>296</v>
      </c>
      <c r="F81" s="2" t="s">
        <v>645</v>
      </c>
      <c r="G81" s="2" t="s">
        <v>50</v>
      </c>
      <c r="H81" s="2">
        <v>0</v>
      </c>
      <c r="I81" s="3">
        <f t="shared" si="4"/>
        <v>2548.5</v>
      </c>
      <c r="J81" s="2" t="s">
        <v>45</v>
      </c>
      <c r="K81" s="2" t="s">
        <v>2</v>
      </c>
      <c r="L81" s="79"/>
    </row>
    <row r="82" spans="1:12" ht="12.75" outlineLevel="2">
      <c r="A82" s="2">
        <v>9</v>
      </c>
      <c r="B82" s="62">
        <v>3001038</v>
      </c>
      <c r="C82" s="2" t="s">
        <v>631</v>
      </c>
      <c r="D82" s="3">
        <v>9654.67</v>
      </c>
      <c r="E82" s="62">
        <v>297</v>
      </c>
      <c r="F82" s="2" t="s">
        <v>645</v>
      </c>
      <c r="G82" s="2" t="s">
        <v>50</v>
      </c>
      <c r="H82" s="2">
        <v>0</v>
      </c>
      <c r="I82" s="3">
        <f t="shared" si="4"/>
        <v>9654.67</v>
      </c>
      <c r="J82" s="2" t="s">
        <v>45</v>
      </c>
      <c r="K82" s="2" t="s">
        <v>2</v>
      </c>
      <c r="L82" s="79"/>
    </row>
    <row r="83" spans="1:12" ht="12.75" outlineLevel="2">
      <c r="A83" s="2">
        <v>10</v>
      </c>
      <c r="B83" s="62">
        <v>3001039</v>
      </c>
      <c r="C83" s="2" t="s">
        <v>631</v>
      </c>
      <c r="D83" s="3">
        <v>5241.87</v>
      </c>
      <c r="E83" s="2" t="s">
        <v>746</v>
      </c>
      <c r="F83" s="2" t="s">
        <v>633</v>
      </c>
      <c r="G83" s="2" t="s">
        <v>50</v>
      </c>
      <c r="H83" s="2">
        <v>0</v>
      </c>
      <c r="I83" s="3">
        <f t="shared" si="4"/>
        <v>5241.87</v>
      </c>
      <c r="J83" s="2" t="s">
        <v>45</v>
      </c>
      <c r="K83" s="2" t="s">
        <v>2</v>
      </c>
      <c r="L83" s="79"/>
    </row>
    <row r="84" spans="1:12" ht="12.75" outlineLevel="2">
      <c r="A84" s="2">
        <v>11</v>
      </c>
      <c r="B84" s="2" t="s">
        <v>747</v>
      </c>
      <c r="C84" s="2" t="s">
        <v>631</v>
      </c>
      <c r="D84" s="3">
        <v>29437.46</v>
      </c>
      <c r="E84" s="62">
        <v>299</v>
      </c>
      <c r="F84" s="2" t="s">
        <v>633</v>
      </c>
      <c r="G84" s="2" t="s">
        <v>50</v>
      </c>
      <c r="H84" s="2">
        <v>666.32</v>
      </c>
      <c r="I84" s="3">
        <f t="shared" si="4"/>
        <v>28771.14</v>
      </c>
      <c r="J84" s="2" t="s">
        <v>45</v>
      </c>
      <c r="K84" s="2" t="s">
        <v>2</v>
      </c>
      <c r="L84" s="79"/>
    </row>
    <row r="85" spans="1:12" ht="12.75" outlineLevel="2">
      <c r="A85" s="2">
        <v>12</v>
      </c>
      <c r="B85" s="62">
        <v>3001041</v>
      </c>
      <c r="C85" s="2" t="s">
        <v>631</v>
      </c>
      <c r="D85" s="3">
        <v>1237.8</v>
      </c>
      <c r="E85" s="62">
        <v>300</v>
      </c>
      <c r="F85" s="2" t="s">
        <v>633</v>
      </c>
      <c r="G85" s="2" t="s">
        <v>50</v>
      </c>
      <c r="H85" s="2">
        <v>0</v>
      </c>
      <c r="I85" s="3">
        <f t="shared" si="4"/>
        <v>1237.8</v>
      </c>
      <c r="J85" s="2" t="s">
        <v>45</v>
      </c>
      <c r="K85" s="2" t="s">
        <v>2</v>
      </c>
      <c r="L85" s="79"/>
    </row>
    <row r="86" spans="1:12" ht="12.75" outlineLevel="2">
      <c r="A86" s="2">
        <v>13</v>
      </c>
      <c r="B86" s="2" t="s">
        <v>748</v>
      </c>
      <c r="C86" s="2" t="s">
        <v>660</v>
      </c>
      <c r="D86" s="3">
        <v>4546.94</v>
      </c>
      <c r="E86" s="2" t="s">
        <v>749</v>
      </c>
      <c r="F86" s="2" t="s">
        <v>633</v>
      </c>
      <c r="G86" s="2" t="s">
        <v>50</v>
      </c>
      <c r="H86" s="2">
        <v>0</v>
      </c>
      <c r="I86" s="3">
        <f t="shared" si="4"/>
        <v>4546.94</v>
      </c>
      <c r="J86" s="2" t="s">
        <v>45</v>
      </c>
      <c r="K86" s="2" t="s">
        <v>2</v>
      </c>
      <c r="L86" s="79"/>
    </row>
    <row r="87" spans="1:12" ht="12.75" outlineLevel="2">
      <c r="A87" s="2">
        <v>14</v>
      </c>
      <c r="B87" s="2" t="s">
        <v>750</v>
      </c>
      <c r="C87" s="2" t="s">
        <v>625</v>
      </c>
      <c r="D87" s="3">
        <v>389.64</v>
      </c>
      <c r="E87" s="2" t="s">
        <v>751</v>
      </c>
      <c r="F87" s="2" t="s">
        <v>627</v>
      </c>
      <c r="G87" s="2" t="s">
        <v>50</v>
      </c>
      <c r="H87" s="2">
        <v>0</v>
      </c>
      <c r="I87" s="3">
        <f t="shared" si="4"/>
        <v>389.64</v>
      </c>
      <c r="J87" s="2" t="s">
        <v>45</v>
      </c>
      <c r="K87" s="2" t="s">
        <v>2</v>
      </c>
      <c r="L87" s="79"/>
    </row>
    <row r="88" spans="1:12" ht="12.75" outlineLevel="2">
      <c r="A88" s="2">
        <v>15</v>
      </c>
      <c r="B88" s="2" t="s">
        <v>752</v>
      </c>
      <c r="C88" s="2" t="s">
        <v>625</v>
      </c>
      <c r="D88" s="3">
        <v>2550.34</v>
      </c>
      <c r="E88" s="2" t="s">
        <v>753</v>
      </c>
      <c r="F88" s="2" t="s">
        <v>713</v>
      </c>
      <c r="G88" s="2" t="s">
        <v>50</v>
      </c>
      <c r="H88" s="2">
        <v>0</v>
      </c>
      <c r="I88" s="3">
        <f t="shared" si="4"/>
        <v>2550.34</v>
      </c>
      <c r="J88" s="2" t="s">
        <v>45</v>
      </c>
      <c r="K88" s="2" t="s">
        <v>2</v>
      </c>
      <c r="L88" s="79"/>
    </row>
    <row r="89" spans="1:12" ht="12.75" outlineLevel="2">
      <c r="A89" s="2">
        <v>16</v>
      </c>
      <c r="B89" s="2" t="s">
        <v>754</v>
      </c>
      <c r="C89" s="2" t="s">
        <v>625</v>
      </c>
      <c r="D89" s="3">
        <v>2475.6</v>
      </c>
      <c r="E89" s="2" t="s">
        <v>755</v>
      </c>
      <c r="F89" s="2" t="s">
        <v>713</v>
      </c>
      <c r="G89" s="2" t="s">
        <v>50</v>
      </c>
      <c r="H89" s="2">
        <v>0</v>
      </c>
      <c r="I89" s="3">
        <f t="shared" si="4"/>
        <v>2475.6</v>
      </c>
      <c r="J89" s="2" t="s">
        <v>45</v>
      </c>
      <c r="K89" s="2" t="s">
        <v>2</v>
      </c>
      <c r="L89" s="79"/>
    </row>
    <row r="90" spans="1:12" ht="12.75" outlineLevel="1">
      <c r="A90" s="2"/>
      <c r="B90" s="2"/>
      <c r="C90" s="2"/>
      <c r="D90" s="3">
        <f>SUBTOTAL(9,D74:D89)</f>
        <v>112619.59</v>
      </c>
      <c r="E90" s="2"/>
      <c r="F90" s="2"/>
      <c r="G90" s="2"/>
      <c r="H90" s="2">
        <f>SUBTOTAL(9,H74:H89)</f>
        <v>666.32</v>
      </c>
      <c r="I90" s="3">
        <f>SUBTOTAL(9,I74:I89)</f>
        <v>111953.27</v>
      </c>
      <c r="J90" s="2"/>
      <c r="K90" s="61" t="s">
        <v>46</v>
      </c>
      <c r="L90" s="80"/>
    </row>
    <row r="91" spans="1:12" ht="12.75" outlineLevel="2">
      <c r="A91" s="2">
        <v>1</v>
      </c>
      <c r="B91" s="2" t="s">
        <v>756</v>
      </c>
      <c r="C91" s="2" t="s">
        <v>625</v>
      </c>
      <c r="D91" s="3">
        <v>16940.32</v>
      </c>
      <c r="E91" s="2" t="s">
        <v>757</v>
      </c>
      <c r="F91" s="2" t="s">
        <v>713</v>
      </c>
      <c r="G91" s="2" t="s">
        <v>50</v>
      </c>
      <c r="H91" s="2">
        <v>0</v>
      </c>
      <c r="I91" s="3">
        <f>D91-H91</f>
        <v>16940.32</v>
      </c>
      <c r="J91" s="2" t="s">
        <v>47</v>
      </c>
      <c r="K91" s="2" t="s">
        <v>4</v>
      </c>
      <c r="L91" s="79"/>
    </row>
    <row r="92" spans="1:12" ht="12.75" outlineLevel="1">
      <c r="A92" s="2"/>
      <c r="B92" s="2"/>
      <c r="C92" s="2"/>
      <c r="D92" s="3">
        <f>SUBTOTAL(9,D91:D91)</f>
        <v>16940.32</v>
      </c>
      <c r="E92" s="2"/>
      <c r="F92" s="2"/>
      <c r="G92" s="2"/>
      <c r="H92" s="2">
        <f>SUBTOTAL(9,H91:H91)</f>
        <v>0</v>
      </c>
      <c r="I92" s="3">
        <f>SUBTOTAL(9,I91:I91)</f>
        <v>16940.32</v>
      </c>
      <c r="J92" s="2"/>
      <c r="K92" s="61" t="s">
        <v>48</v>
      </c>
      <c r="L92" s="80"/>
    </row>
    <row r="93" spans="1:12" ht="12.75">
      <c r="A93" s="2"/>
      <c r="B93" s="2"/>
      <c r="C93" s="2"/>
      <c r="D93" s="3">
        <f>SUBTOTAL(9,D8:D91)</f>
        <v>352307.71</v>
      </c>
      <c r="E93" s="2"/>
      <c r="F93" s="2"/>
      <c r="G93" s="2"/>
      <c r="H93" s="2">
        <f>SUBTOTAL(9,H8:H91)</f>
        <v>2307.71</v>
      </c>
      <c r="I93" s="3">
        <f>SUBTOTAL(9,I8:I91)</f>
        <v>350000</v>
      </c>
      <c r="J93" s="2"/>
      <c r="K93" s="61" t="s">
        <v>49</v>
      </c>
      <c r="L93" s="80"/>
    </row>
    <row r="95" ht="12.75">
      <c r="I95" s="23"/>
    </row>
    <row r="96" spans="1:12" ht="12.75">
      <c r="A96" s="18"/>
      <c r="B96" s="15"/>
      <c r="C96" s="16"/>
      <c r="D96" s="17"/>
      <c r="E96" s="18"/>
      <c r="F96" s="15"/>
      <c r="G96" s="15"/>
      <c r="H96" s="15"/>
      <c r="I96" s="19"/>
      <c r="J96" s="19"/>
      <c r="K96" s="15" t="s">
        <v>64</v>
      </c>
      <c r="L96" s="15"/>
    </row>
    <row r="97" spans="1:12" ht="12.75">
      <c r="A97" s="18"/>
      <c r="B97" s="15"/>
      <c r="C97" s="15"/>
      <c r="D97" s="17"/>
      <c r="E97" s="18"/>
      <c r="F97" s="15"/>
      <c r="I97" s="19"/>
      <c r="J97" s="19"/>
      <c r="K97" s="15" t="s">
        <v>305</v>
      </c>
      <c r="L97" s="15"/>
    </row>
    <row r="98" ht="12.75">
      <c r="I98" s="23"/>
    </row>
  </sheetData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21"/>
  <sheetViews>
    <sheetView zoomScalePageLayoutView="0" workbookViewId="0" topLeftCell="A46">
      <selection activeCell="H13" sqref="H13"/>
    </sheetView>
  </sheetViews>
  <sheetFormatPr defaultColWidth="9.140625" defaultRowHeight="12.75" outlineLevelRow="2"/>
  <cols>
    <col min="1" max="1" width="5.00390625" style="4" customWidth="1"/>
    <col min="2" max="2" width="11.7109375" style="4" customWidth="1"/>
    <col min="3" max="3" width="10.7109375" style="4" customWidth="1"/>
    <col min="4" max="4" width="11.140625" style="4" customWidth="1"/>
    <col min="5" max="5" width="8.140625" style="4" bestFit="1" customWidth="1"/>
    <col min="6" max="8" width="9.140625" style="4" bestFit="1" customWidth="1"/>
    <col min="9" max="10" width="8.00390625" style="4" bestFit="1" customWidth="1"/>
    <col min="11" max="11" width="8.421875" style="4" customWidth="1"/>
    <col min="12" max="12" width="7.421875" style="4" customWidth="1"/>
    <col min="13" max="13" width="10.140625" style="4" bestFit="1" customWidth="1"/>
    <col min="14" max="14" width="11.140625" style="4" customWidth="1"/>
    <col min="15" max="15" width="12.28125" style="4" customWidth="1"/>
    <col min="16" max="16" width="9.140625" style="4" customWidth="1"/>
    <col min="17" max="17" width="22.00390625" style="4" customWidth="1"/>
    <col min="18" max="18" width="12.00390625" style="4" customWidth="1"/>
    <col min="19" max="19" width="11.28125" style="4" customWidth="1"/>
    <col min="20" max="20" width="9.140625" style="4" customWidth="1"/>
    <col min="21" max="21" width="10.140625" style="4" bestFit="1" customWidth="1"/>
    <col min="22" max="22" width="11.28125" style="4" customWidth="1"/>
    <col min="23" max="23" width="12.421875" style="4" customWidth="1"/>
    <col min="24" max="16384" width="9.140625" style="4" customWidth="1"/>
  </cols>
  <sheetData>
    <row r="2" spans="2:29" ht="12.75">
      <c r="B2" s="13" t="s">
        <v>18</v>
      </c>
      <c r="C2" s="13"/>
      <c r="S2" s="18"/>
      <c r="T2" s="15"/>
      <c r="U2" s="16"/>
      <c r="V2" s="17"/>
      <c r="W2" s="18"/>
      <c r="X2" s="15"/>
      <c r="Y2" s="15"/>
      <c r="Z2" s="15"/>
      <c r="AA2" s="19"/>
      <c r="AB2" s="19"/>
      <c r="AC2" s="15"/>
    </row>
    <row r="3" spans="2:29" ht="12.75">
      <c r="B3" s="13"/>
      <c r="C3" s="13"/>
      <c r="S3" s="18"/>
      <c r="T3" s="15"/>
      <c r="U3" s="15"/>
      <c r="V3" s="17"/>
      <c r="W3" s="18"/>
      <c r="X3" s="15"/>
      <c r="AA3" s="19"/>
      <c r="AB3" s="19"/>
      <c r="AC3" s="15"/>
    </row>
    <row r="4" ht="12.75">
      <c r="O4" s="14" t="s">
        <v>19</v>
      </c>
    </row>
    <row r="5" spans="11:12" ht="12.75">
      <c r="K5" s="15" t="s">
        <v>1115</v>
      </c>
      <c r="L5" s="15"/>
    </row>
    <row r="7" spans="1:17" ht="63.75">
      <c r="A7" s="6" t="s">
        <v>20</v>
      </c>
      <c r="B7" s="7" t="s">
        <v>21</v>
      </c>
      <c r="C7" s="7" t="s">
        <v>22</v>
      </c>
      <c r="D7" s="8" t="s">
        <v>1116</v>
      </c>
      <c r="E7" s="7" t="s">
        <v>1237</v>
      </c>
      <c r="F7" s="40" t="s">
        <v>1235</v>
      </c>
      <c r="G7" s="40" t="s">
        <v>1233</v>
      </c>
      <c r="H7" s="40" t="s">
        <v>1240</v>
      </c>
      <c r="I7" s="40" t="s">
        <v>1236</v>
      </c>
      <c r="J7" s="40" t="s">
        <v>1238</v>
      </c>
      <c r="K7" s="40" t="s">
        <v>1239</v>
      </c>
      <c r="L7" s="40" t="s">
        <v>1241</v>
      </c>
      <c r="M7" s="88" t="s">
        <v>1242</v>
      </c>
      <c r="N7" s="8" t="s">
        <v>1243</v>
      </c>
      <c r="O7" s="8" t="s">
        <v>1126</v>
      </c>
      <c r="P7" s="7" t="s">
        <v>28</v>
      </c>
      <c r="Q7" s="9" t="s">
        <v>29</v>
      </c>
    </row>
    <row r="8" spans="1:17" ht="12.75" outlineLevel="2">
      <c r="A8" s="2">
        <v>1</v>
      </c>
      <c r="B8" s="2" t="s">
        <v>1028</v>
      </c>
      <c r="C8" s="2" t="s">
        <v>1029</v>
      </c>
      <c r="D8" s="3">
        <v>577.45</v>
      </c>
      <c r="E8" s="2"/>
      <c r="F8" s="2"/>
      <c r="G8" s="2"/>
      <c r="H8" s="2"/>
      <c r="I8" s="2"/>
      <c r="J8" s="2"/>
      <c r="K8" s="2"/>
      <c r="L8" s="2"/>
      <c r="M8" s="2">
        <v>577.45</v>
      </c>
      <c r="N8" s="2"/>
      <c r="O8" s="3">
        <f aca="true" t="shared" si="0" ref="O8:O14">SUM(M8:N8)</f>
        <v>577.45</v>
      </c>
      <c r="P8" s="2" t="s">
        <v>30</v>
      </c>
      <c r="Q8" s="2" t="s">
        <v>13</v>
      </c>
    </row>
    <row r="9" spans="1:17" ht="12.75" outlineLevel="2">
      <c r="A9" s="2">
        <v>2</v>
      </c>
      <c r="B9" s="2" t="s">
        <v>1030</v>
      </c>
      <c r="C9" s="2" t="s">
        <v>1029</v>
      </c>
      <c r="D9" s="3">
        <v>423.18</v>
      </c>
      <c r="E9" s="2"/>
      <c r="F9" s="2"/>
      <c r="G9" s="2"/>
      <c r="H9" s="2"/>
      <c r="I9" s="2"/>
      <c r="J9" s="2"/>
      <c r="K9" s="2"/>
      <c r="L9" s="2"/>
      <c r="M9" s="2">
        <v>423.18</v>
      </c>
      <c r="N9" s="2"/>
      <c r="O9" s="3">
        <f t="shared" si="0"/>
        <v>423.18</v>
      </c>
      <c r="P9" s="2" t="s">
        <v>30</v>
      </c>
      <c r="Q9" s="2" t="s">
        <v>13</v>
      </c>
    </row>
    <row r="10" spans="1:17" ht="12.75" outlineLevel="2">
      <c r="A10" s="2">
        <v>3</v>
      </c>
      <c r="B10" s="2" t="s">
        <v>1031</v>
      </c>
      <c r="C10" s="2" t="s">
        <v>1029</v>
      </c>
      <c r="D10" s="3">
        <v>26029.47</v>
      </c>
      <c r="E10" s="2"/>
      <c r="F10" s="2"/>
      <c r="G10" s="2"/>
      <c r="H10" s="2"/>
      <c r="I10" s="2"/>
      <c r="J10" s="2"/>
      <c r="K10" s="2"/>
      <c r="L10" s="2"/>
      <c r="M10" s="2">
        <v>26029.47</v>
      </c>
      <c r="N10" s="2"/>
      <c r="O10" s="3">
        <f t="shared" si="0"/>
        <v>26029.47</v>
      </c>
      <c r="P10" s="2" t="s">
        <v>30</v>
      </c>
      <c r="Q10" s="2" t="s">
        <v>13</v>
      </c>
    </row>
    <row r="11" spans="1:17" ht="12.75" outlineLevel="2">
      <c r="A11" s="2">
        <v>4</v>
      </c>
      <c r="B11" s="2" t="s">
        <v>1032</v>
      </c>
      <c r="C11" s="2" t="s">
        <v>1029</v>
      </c>
      <c r="D11" s="3">
        <v>459</v>
      </c>
      <c r="E11" s="2"/>
      <c r="F11" s="2"/>
      <c r="G11" s="2"/>
      <c r="H11" s="2"/>
      <c r="I11" s="2"/>
      <c r="J11" s="2"/>
      <c r="K11" s="2"/>
      <c r="L11" s="2"/>
      <c r="M11" s="2">
        <v>459</v>
      </c>
      <c r="N11" s="2"/>
      <c r="O11" s="3">
        <f t="shared" si="0"/>
        <v>459</v>
      </c>
      <c r="P11" s="2" t="s">
        <v>30</v>
      </c>
      <c r="Q11" s="2" t="s">
        <v>13</v>
      </c>
    </row>
    <row r="12" spans="1:17" ht="12.75" outlineLevel="2">
      <c r="A12" s="2">
        <v>5</v>
      </c>
      <c r="B12" s="2" t="s">
        <v>1033</v>
      </c>
      <c r="C12" s="2" t="s">
        <v>1029</v>
      </c>
      <c r="D12" s="3">
        <v>2885.4</v>
      </c>
      <c r="E12" s="2"/>
      <c r="F12" s="2"/>
      <c r="G12" s="2"/>
      <c r="H12" s="2"/>
      <c r="I12" s="2"/>
      <c r="J12" s="2"/>
      <c r="K12" s="2"/>
      <c r="L12" s="2"/>
      <c r="M12" s="2">
        <v>2885.4</v>
      </c>
      <c r="N12" s="2"/>
      <c r="O12" s="3">
        <f t="shared" si="0"/>
        <v>2885.4</v>
      </c>
      <c r="P12" s="2" t="s">
        <v>30</v>
      </c>
      <c r="Q12" s="2" t="s">
        <v>13</v>
      </c>
    </row>
    <row r="13" spans="1:17" ht="12.75" outlineLevel="2">
      <c r="A13" s="2">
        <v>6</v>
      </c>
      <c r="B13" s="2" t="s">
        <v>1034</v>
      </c>
      <c r="C13" s="2" t="s">
        <v>1029</v>
      </c>
      <c r="D13" s="3">
        <v>295.46</v>
      </c>
      <c r="E13" s="2"/>
      <c r="F13" s="2"/>
      <c r="G13" s="2"/>
      <c r="H13" s="2"/>
      <c r="I13" s="2"/>
      <c r="J13" s="2"/>
      <c r="K13" s="2"/>
      <c r="L13" s="2"/>
      <c r="M13" s="3">
        <v>295.46</v>
      </c>
      <c r="N13" s="2"/>
      <c r="O13" s="3">
        <f t="shared" si="0"/>
        <v>295.46</v>
      </c>
      <c r="P13" s="2" t="s">
        <v>30</v>
      </c>
      <c r="Q13" s="2" t="s">
        <v>13</v>
      </c>
    </row>
    <row r="14" spans="1:17" ht="12.75" outlineLevel="2">
      <c r="A14" s="2">
        <v>7</v>
      </c>
      <c r="B14" s="2" t="s">
        <v>1035</v>
      </c>
      <c r="C14" s="2" t="s">
        <v>1029</v>
      </c>
      <c r="D14" s="3">
        <v>2483.77</v>
      </c>
      <c r="E14" s="2"/>
      <c r="F14" s="2"/>
      <c r="G14" s="2"/>
      <c r="H14" s="2"/>
      <c r="I14" s="2"/>
      <c r="J14" s="2"/>
      <c r="K14" s="2"/>
      <c r="L14" s="2"/>
      <c r="M14" s="3">
        <v>2483.77</v>
      </c>
      <c r="N14" s="2"/>
      <c r="O14" s="3">
        <f t="shared" si="0"/>
        <v>2483.77</v>
      </c>
      <c r="P14" s="2" t="s">
        <v>30</v>
      </c>
      <c r="Q14" s="2" t="s">
        <v>13</v>
      </c>
    </row>
    <row r="15" spans="1:17" s="44" customFormat="1" ht="12.75" outlineLevel="1">
      <c r="A15" s="41"/>
      <c r="B15" s="41"/>
      <c r="C15" s="41"/>
      <c r="D15" s="42">
        <f>SUBTOTAL(9,D8:D14)</f>
        <v>33153.73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>
        <f>SUBTOTAL(9,O8:O14)</f>
        <v>33153.73</v>
      </c>
      <c r="P15" s="41"/>
      <c r="Q15" s="41" t="s">
        <v>31</v>
      </c>
    </row>
    <row r="16" spans="1:17" ht="12.75" outlineLevel="2">
      <c r="A16" s="2">
        <v>1</v>
      </c>
      <c r="B16" s="2" t="s">
        <v>1036</v>
      </c>
      <c r="C16" s="2" t="s">
        <v>1029</v>
      </c>
      <c r="D16" s="3">
        <v>9548.03</v>
      </c>
      <c r="E16" s="2"/>
      <c r="F16" s="2">
        <v>9548.03</v>
      </c>
      <c r="G16" s="2"/>
      <c r="H16" s="2"/>
      <c r="I16" s="2"/>
      <c r="J16" s="2"/>
      <c r="K16" s="2"/>
      <c r="L16" s="2"/>
      <c r="M16" s="2"/>
      <c r="N16" s="2"/>
      <c r="O16" s="3">
        <f aca="true" t="shared" si="1" ref="O16:O22">SUM(E16:N16)</f>
        <v>9548.03</v>
      </c>
      <c r="P16" s="2" t="s">
        <v>32</v>
      </c>
      <c r="Q16" s="2" t="s">
        <v>14</v>
      </c>
    </row>
    <row r="17" spans="1:17" ht="12.75" outlineLevel="2">
      <c r="A17" s="2">
        <v>2</v>
      </c>
      <c r="B17" s="2" t="s">
        <v>1037</v>
      </c>
      <c r="C17" s="2" t="s">
        <v>1029</v>
      </c>
      <c r="D17" s="3">
        <v>3645.39</v>
      </c>
      <c r="E17" s="2"/>
      <c r="F17" s="2"/>
      <c r="G17" s="2">
        <v>3645.39</v>
      </c>
      <c r="H17" s="2"/>
      <c r="I17" s="2"/>
      <c r="J17" s="2"/>
      <c r="K17" s="2"/>
      <c r="L17" s="2"/>
      <c r="M17" s="2"/>
      <c r="N17" s="2"/>
      <c r="O17" s="3">
        <f t="shared" si="1"/>
        <v>3645.39</v>
      </c>
      <c r="P17" s="2" t="s">
        <v>32</v>
      </c>
      <c r="Q17" s="2" t="s">
        <v>14</v>
      </c>
    </row>
    <row r="18" spans="1:17" ht="12.75" outlineLevel="2">
      <c r="A18" s="2">
        <v>3</v>
      </c>
      <c r="B18" s="2" t="s">
        <v>1038</v>
      </c>
      <c r="C18" s="2" t="s">
        <v>1029</v>
      </c>
      <c r="D18" s="3">
        <v>22.14</v>
      </c>
      <c r="E18" s="2"/>
      <c r="F18" s="2"/>
      <c r="G18" s="2">
        <v>22.14</v>
      </c>
      <c r="H18" s="2"/>
      <c r="I18" s="2"/>
      <c r="J18" s="2"/>
      <c r="K18" s="2"/>
      <c r="L18" s="2"/>
      <c r="M18" s="2"/>
      <c r="N18" s="2"/>
      <c r="O18" s="3">
        <f t="shared" si="1"/>
        <v>22.14</v>
      </c>
      <c r="P18" s="2" t="s">
        <v>32</v>
      </c>
      <c r="Q18" s="2" t="s">
        <v>14</v>
      </c>
    </row>
    <row r="19" spans="1:17" ht="12.75" outlineLevel="2">
      <c r="A19" s="2">
        <v>4</v>
      </c>
      <c r="B19" s="2" t="s">
        <v>1039</v>
      </c>
      <c r="C19" s="2" t="s">
        <v>1029</v>
      </c>
      <c r="D19" s="3">
        <v>7655.91</v>
      </c>
      <c r="E19" s="2"/>
      <c r="F19" s="2"/>
      <c r="G19" s="2"/>
      <c r="H19">
        <v>1959.9</v>
      </c>
      <c r="I19" s="2">
        <v>2013.17</v>
      </c>
      <c r="J19" s="2">
        <v>2255.04</v>
      </c>
      <c r="K19" s="2">
        <v>578.3</v>
      </c>
      <c r="L19" s="2"/>
      <c r="M19" s="2"/>
      <c r="N19" s="2">
        <v>849.5</v>
      </c>
      <c r="O19" s="3">
        <f t="shared" si="1"/>
        <v>7655.910000000001</v>
      </c>
      <c r="P19" s="2" t="s">
        <v>32</v>
      </c>
      <c r="Q19" s="2" t="s">
        <v>14</v>
      </c>
    </row>
    <row r="20" spans="1:17" ht="12.75" outlineLevel="2">
      <c r="A20" s="2">
        <v>5</v>
      </c>
      <c r="B20" s="2" t="s">
        <v>1040</v>
      </c>
      <c r="C20" s="2" t="s">
        <v>1029</v>
      </c>
      <c r="D20" s="3">
        <v>3806</v>
      </c>
      <c r="E20" s="2"/>
      <c r="F20" s="2"/>
      <c r="G20" s="2"/>
      <c r="H20" s="2"/>
      <c r="I20" s="2">
        <v>2042</v>
      </c>
      <c r="J20" s="2"/>
      <c r="K20" s="2"/>
      <c r="L20" s="2"/>
      <c r="M20" s="2"/>
      <c r="N20" s="2">
        <v>1764</v>
      </c>
      <c r="O20" s="3">
        <f t="shared" si="1"/>
        <v>3806</v>
      </c>
      <c r="P20" s="2" t="s">
        <v>32</v>
      </c>
      <c r="Q20" s="2" t="s">
        <v>14</v>
      </c>
    </row>
    <row r="21" spans="1:17" ht="12.75" outlineLevel="2">
      <c r="A21" s="2">
        <v>6</v>
      </c>
      <c r="B21" s="2" t="s">
        <v>1041</v>
      </c>
      <c r="C21" s="2" t="s">
        <v>1029</v>
      </c>
      <c r="D21" s="3">
        <v>4032.34</v>
      </c>
      <c r="E21" s="2"/>
      <c r="F21" s="2">
        <v>4032.34</v>
      </c>
      <c r="G21" s="2"/>
      <c r="H21" s="2"/>
      <c r="I21" s="2"/>
      <c r="J21" s="2"/>
      <c r="K21" s="2"/>
      <c r="L21" s="2"/>
      <c r="M21" s="2"/>
      <c r="N21" s="2"/>
      <c r="O21" s="3">
        <f t="shared" si="1"/>
        <v>4032.34</v>
      </c>
      <c r="P21" s="2" t="s">
        <v>32</v>
      </c>
      <c r="Q21" s="2" t="s">
        <v>14</v>
      </c>
    </row>
    <row r="22" spans="1:17" ht="12.75" outlineLevel="2">
      <c r="A22" s="2">
        <v>7</v>
      </c>
      <c r="B22" s="2" t="s">
        <v>1042</v>
      </c>
      <c r="C22" s="2" t="s">
        <v>1029</v>
      </c>
      <c r="D22" s="3">
        <v>1015.67</v>
      </c>
      <c r="E22" s="2"/>
      <c r="F22" s="2"/>
      <c r="G22" s="2"/>
      <c r="H22" s="2"/>
      <c r="I22" s="2">
        <v>1015.67</v>
      </c>
      <c r="J22" s="2"/>
      <c r="K22" s="2"/>
      <c r="L22" s="2"/>
      <c r="M22" s="2"/>
      <c r="N22" s="2"/>
      <c r="O22" s="3">
        <f t="shared" si="1"/>
        <v>1015.67</v>
      </c>
      <c r="P22" s="2" t="s">
        <v>32</v>
      </c>
      <c r="Q22" s="2" t="s">
        <v>14</v>
      </c>
    </row>
    <row r="23" spans="1:17" s="44" customFormat="1" ht="12.75" outlineLevel="1">
      <c r="A23" s="41"/>
      <c r="B23" s="41"/>
      <c r="C23" s="41"/>
      <c r="D23" s="42">
        <f>SUBTOTAL(9,D16:D22)</f>
        <v>29725.48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>
        <f>SUBTOTAL(9,O16:O22)</f>
        <v>29725.48</v>
      </c>
      <c r="P23" s="41"/>
      <c r="Q23" s="41" t="s">
        <v>33</v>
      </c>
    </row>
    <row r="24" spans="1:17" ht="12.75" outlineLevel="2">
      <c r="A24" s="2">
        <v>1</v>
      </c>
      <c r="B24" s="2" t="s">
        <v>1043</v>
      </c>
      <c r="C24" s="2" t="s">
        <v>1044</v>
      </c>
      <c r="D24" s="3">
        <v>1203</v>
      </c>
      <c r="E24" s="2">
        <v>1203</v>
      </c>
      <c r="F24" s="2"/>
      <c r="G24" s="2"/>
      <c r="H24" s="2"/>
      <c r="I24" s="2"/>
      <c r="J24" s="2"/>
      <c r="K24" s="2"/>
      <c r="L24" s="2"/>
      <c r="M24" s="2"/>
      <c r="N24" s="2"/>
      <c r="O24" s="3">
        <f>SUM(E24:N24)</f>
        <v>1203</v>
      </c>
      <c r="P24" s="2" t="s">
        <v>34</v>
      </c>
      <c r="Q24" s="2" t="s">
        <v>15</v>
      </c>
    </row>
    <row r="25" spans="1:17" s="44" customFormat="1" ht="12.75" outlineLevel="1">
      <c r="A25" s="41"/>
      <c r="B25" s="41"/>
      <c r="C25" s="41"/>
      <c r="D25" s="42">
        <f>SUBTOTAL(9,D24:D24)</f>
        <v>1203</v>
      </c>
      <c r="E25" s="41"/>
      <c r="F25" s="41"/>
      <c r="G25" s="41"/>
      <c r="H25" s="41"/>
      <c r="I25" s="41"/>
      <c r="J25" s="41"/>
      <c r="K25" s="41"/>
      <c r="L25" s="41"/>
      <c r="M25" s="41"/>
      <c r="N25" s="41">
        <f>SUBTOTAL(9,N24:N24)</f>
        <v>0</v>
      </c>
      <c r="O25" s="42">
        <f>SUBTOTAL(9,O24:O24)</f>
        <v>1203</v>
      </c>
      <c r="P25" s="41"/>
      <c r="Q25" s="41" t="s">
        <v>35</v>
      </c>
    </row>
    <row r="26" spans="1:17" ht="12.75" outlineLevel="2">
      <c r="A26" s="2">
        <v>1</v>
      </c>
      <c r="B26" s="2" t="s">
        <v>1045</v>
      </c>
      <c r="C26" s="2" t="s">
        <v>1029</v>
      </c>
      <c r="D26" s="3">
        <v>8809.66</v>
      </c>
      <c r="E26" s="2"/>
      <c r="F26" s="2">
        <v>6652</v>
      </c>
      <c r="G26" s="2">
        <v>2157.66</v>
      </c>
      <c r="H26" s="2"/>
      <c r="I26" s="2"/>
      <c r="J26" s="2"/>
      <c r="K26" s="2"/>
      <c r="L26" s="2"/>
      <c r="M26" s="2"/>
      <c r="N26" s="2"/>
      <c r="O26" s="3">
        <f>SUM(E26:N26)</f>
        <v>8809.66</v>
      </c>
      <c r="P26" s="2" t="s">
        <v>36</v>
      </c>
      <c r="Q26" s="2" t="s">
        <v>16</v>
      </c>
    </row>
    <row r="27" spans="1:17" ht="12.75" outlineLevel="2">
      <c r="A27" s="2">
        <v>2</v>
      </c>
      <c r="B27" s="2" t="s">
        <v>1046</v>
      </c>
      <c r="C27" s="2" t="s">
        <v>1029</v>
      </c>
      <c r="D27" s="3">
        <v>249</v>
      </c>
      <c r="E27" s="2"/>
      <c r="F27" s="2">
        <v>249</v>
      </c>
      <c r="G27" s="2"/>
      <c r="H27" s="2"/>
      <c r="I27" s="2"/>
      <c r="J27" s="2"/>
      <c r="K27" s="2"/>
      <c r="L27" s="2"/>
      <c r="M27" s="2"/>
      <c r="N27" s="2"/>
      <c r="O27" s="3">
        <f>SUM(E27:N27)</f>
        <v>249</v>
      </c>
      <c r="P27" s="2" t="s">
        <v>36</v>
      </c>
      <c r="Q27" s="2" t="s">
        <v>16</v>
      </c>
    </row>
    <row r="28" spans="1:17" s="44" customFormat="1" ht="12.75" outlineLevel="1">
      <c r="A28" s="41"/>
      <c r="B28" s="41"/>
      <c r="C28" s="41"/>
      <c r="D28" s="42">
        <f>SUBTOTAL(9,D26:D27)</f>
        <v>9058.66</v>
      </c>
      <c r="E28" s="41"/>
      <c r="F28" s="41"/>
      <c r="G28" s="41"/>
      <c r="H28" s="41"/>
      <c r="I28" s="41"/>
      <c r="J28" s="41"/>
      <c r="K28" s="41"/>
      <c r="L28" s="41"/>
      <c r="M28" s="41"/>
      <c r="N28" s="41">
        <f>SUBTOTAL(9,N26:N27)</f>
        <v>0</v>
      </c>
      <c r="O28" s="42">
        <f>SUBTOTAL(9,O26:O27)</f>
        <v>9058.66</v>
      </c>
      <c r="P28" s="41"/>
      <c r="Q28" s="41" t="s">
        <v>37</v>
      </c>
    </row>
    <row r="29" spans="1:17" ht="12.75" outlineLevel="2">
      <c r="A29" s="2">
        <v>1</v>
      </c>
      <c r="B29" s="2" t="s">
        <v>1047</v>
      </c>
      <c r="C29" s="2" t="s">
        <v>625</v>
      </c>
      <c r="D29" s="3">
        <v>3434.31</v>
      </c>
      <c r="E29" s="3">
        <v>3434.31</v>
      </c>
      <c r="F29" s="2"/>
      <c r="G29" s="2"/>
      <c r="H29" s="2"/>
      <c r="I29" s="2"/>
      <c r="J29" s="2"/>
      <c r="K29" s="2"/>
      <c r="L29" s="2"/>
      <c r="M29" s="2"/>
      <c r="N29" s="2"/>
      <c r="O29" s="3">
        <f>SUM(E29:N29)</f>
        <v>3434.31</v>
      </c>
      <c r="P29" s="2" t="s">
        <v>66</v>
      </c>
      <c r="Q29" s="2" t="s">
        <v>53</v>
      </c>
    </row>
    <row r="30" spans="1:17" ht="12.75" outlineLevel="2">
      <c r="A30" s="2">
        <v>2</v>
      </c>
      <c r="B30" s="2" t="s">
        <v>1049</v>
      </c>
      <c r="C30" s="2" t="s">
        <v>625</v>
      </c>
      <c r="D30" s="3">
        <v>5677.57</v>
      </c>
      <c r="E30" s="3">
        <v>5677.57</v>
      </c>
      <c r="F30" s="2"/>
      <c r="G30" s="2"/>
      <c r="H30" s="2"/>
      <c r="I30" s="2"/>
      <c r="J30" s="2"/>
      <c r="K30" s="2"/>
      <c r="L30" s="2"/>
      <c r="M30" s="2"/>
      <c r="N30" s="2"/>
      <c r="O30" s="3">
        <f>SUM(E30:N30)</f>
        <v>5677.57</v>
      </c>
      <c r="P30" s="2" t="s">
        <v>66</v>
      </c>
      <c r="Q30" s="2" t="s">
        <v>53</v>
      </c>
    </row>
    <row r="31" spans="1:17" ht="12.75" outlineLevel="2">
      <c r="A31" s="2">
        <v>3</v>
      </c>
      <c r="B31" s="2" t="s">
        <v>1050</v>
      </c>
      <c r="C31" s="2" t="s">
        <v>1029</v>
      </c>
      <c r="D31" s="3">
        <v>258</v>
      </c>
      <c r="E31" s="3">
        <v>258</v>
      </c>
      <c r="F31" s="2"/>
      <c r="G31" s="2"/>
      <c r="H31" s="2"/>
      <c r="I31" s="2"/>
      <c r="J31" s="2"/>
      <c r="K31" s="2"/>
      <c r="L31" s="2"/>
      <c r="M31" s="2"/>
      <c r="N31" s="2"/>
      <c r="O31" s="3">
        <f>SUM(E31:N31)</f>
        <v>258</v>
      </c>
      <c r="P31" s="2" t="s">
        <v>66</v>
      </c>
      <c r="Q31" s="2" t="s">
        <v>53</v>
      </c>
    </row>
    <row r="32" spans="1:17" ht="12.75" outlineLevel="2">
      <c r="A32" s="2">
        <v>4</v>
      </c>
      <c r="B32" s="2" t="s">
        <v>1051</v>
      </c>
      <c r="C32" s="2" t="s">
        <v>1029</v>
      </c>
      <c r="D32" s="3">
        <v>1488</v>
      </c>
      <c r="E32" s="3">
        <v>1488</v>
      </c>
      <c r="F32" s="2"/>
      <c r="G32" s="2"/>
      <c r="H32" s="2"/>
      <c r="I32" s="2"/>
      <c r="J32" s="2"/>
      <c r="K32" s="2"/>
      <c r="L32" s="2"/>
      <c r="M32" s="2"/>
      <c r="N32" s="2"/>
      <c r="O32" s="3">
        <f>SUM(E32:N32)</f>
        <v>1488</v>
      </c>
      <c r="P32" s="2" t="s">
        <v>66</v>
      </c>
      <c r="Q32" s="2" t="s">
        <v>53</v>
      </c>
    </row>
    <row r="33" spans="1:17" s="44" customFormat="1" ht="12.75" outlineLevel="1">
      <c r="A33" s="41"/>
      <c r="B33" s="41"/>
      <c r="C33" s="41"/>
      <c r="D33" s="42">
        <f>SUBTOTAL(9,D29:D32)</f>
        <v>10857.88</v>
      </c>
      <c r="E33" s="41"/>
      <c r="F33" s="41"/>
      <c r="G33" s="41"/>
      <c r="H33" s="41"/>
      <c r="I33" s="41"/>
      <c r="J33" s="41"/>
      <c r="K33" s="41"/>
      <c r="L33" s="41"/>
      <c r="M33" s="41"/>
      <c r="N33" s="41">
        <f>SUBTOTAL(9,N29:N32)</f>
        <v>0</v>
      </c>
      <c r="O33" s="42">
        <f>SUBTOTAL(9,O29:O32)</f>
        <v>10857.88</v>
      </c>
      <c r="P33" s="41"/>
      <c r="Q33" s="41" t="s">
        <v>67</v>
      </c>
    </row>
    <row r="34" spans="1:17" ht="12.75" outlineLevel="2">
      <c r="A34" s="2">
        <v>1</v>
      </c>
      <c r="B34" s="2" t="s">
        <v>1052</v>
      </c>
      <c r="C34" s="2" t="s">
        <v>1029</v>
      </c>
      <c r="D34" s="3">
        <v>1480.5</v>
      </c>
      <c r="E34" s="2"/>
      <c r="F34" s="2"/>
      <c r="G34" s="3">
        <v>1480.5</v>
      </c>
      <c r="H34" s="2"/>
      <c r="I34" s="2"/>
      <c r="J34" s="2"/>
      <c r="K34" s="2"/>
      <c r="L34" s="2"/>
      <c r="M34" s="2"/>
      <c r="N34" s="2"/>
      <c r="O34" s="3">
        <f>SUM(E34:N34)</f>
        <v>1480.5</v>
      </c>
      <c r="P34" s="2" t="s">
        <v>1053</v>
      </c>
      <c r="Q34" s="2" t="s">
        <v>1024</v>
      </c>
    </row>
    <row r="35" spans="1:17" s="44" customFormat="1" ht="12.75" outlineLevel="1">
      <c r="A35" s="41"/>
      <c r="B35" s="41"/>
      <c r="C35" s="41"/>
      <c r="D35" s="42">
        <f>SUBTOTAL(9,D34:D34)</f>
        <v>1480.5</v>
      </c>
      <c r="E35" s="41"/>
      <c r="F35" s="41"/>
      <c r="G35" s="41"/>
      <c r="H35" s="41"/>
      <c r="I35" s="41"/>
      <c r="J35" s="41"/>
      <c r="K35" s="41"/>
      <c r="L35" s="41"/>
      <c r="M35" s="41"/>
      <c r="N35" s="41">
        <f>SUBTOTAL(9,N34:N34)</f>
        <v>0</v>
      </c>
      <c r="O35" s="42">
        <f>SUBTOTAL(9,O34:O34)</f>
        <v>1480.5</v>
      </c>
      <c r="P35" s="41"/>
      <c r="Q35" s="41" t="s">
        <v>1054</v>
      </c>
    </row>
    <row r="36" spans="1:17" ht="12.75" outlineLevel="2">
      <c r="A36" s="2">
        <v>1</v>
      </c>
      <c r="B36" s="2" t="s">
        <v>1055</v>
      </c>
      <c r="C36" s="2" t="s">
        <v>1029</v>
      </c>
      <c r="D36" s="3">
        <v>5415.41</v>
      </c>
      <c r="E36" s="2"/>
      <c r="F36" s="2">
        <v>5345.09</v>
      </c>
      <c r="G36" s="2">
        <v>70.32</v>
      </c>
      <c r="H36" s="2"/>
      <c r="I36" s="2"/>
      <c r="J36" s="2"/>
      <c r="K36" s="2"/>
      <c r="L36" s="2"/>
      <c r="M36" s="2"/>
      <c r="N36" s="2"/>
      <c r="O36" s="3">
        <f>SUM(E36:N36)</f>
        <v>5415.41</v>
      </c>
      <c r="P36" s="2" t="s">
        <v>51</v>
      </c>
      <c r="Q36" s="2" t="s">
        <v>0</v>
      </c>
    </row>
    <row r="37" spans="1:17" s="44" customFormat="1" ht="12.75" outlineLevel="1">
      <c r="A37" s="41"/>
      <c r="B37" s="41"/>
      <c r="C37" s="41"/>
      <c r="D37" s="42">
        <f>SUBTOTAL(9,D36:D36)</f>
        <v>5415.41</v>
      </c>
      <c r="E37" s="41"/>
      <c r="F37" s="41"/>
      <c r="G37" s="41"/>
      <c r="H37" s="41"/>
      <c r="I37" s="41"/>
      <c r="J37" s="41"/>
      <c r="K37" s="41"/>
      <c r="L37" s="41"/>
      <c r="M37" s="41"/>
      <c r="N37" s="41">
        <f>SUBTOTAL(9,N36:N36)</f>
        <v>0</v>
      </c>
      <c r="O37" s="42">
        <f>SUBTOTAL(9,O36:O36)</f>
        <v>5415.41</v>
      </c>
      <c r="P37" s="41"/>
      <c r="Q37" s="41" t="s">
        <v>52</v>
      </c>
    </row>
    <row r="38" spans="1:17" ht="12.75" outlineLevel="2">
      <c r="A38" s="2">
        <v>1</v>
      </c>
      <c r="B38" s="2" t="s">
        <v>1056</v>
      </c>
      <c r="C38" s="2" t="s">
        <v>1029</v>
      </c>
      <c r="D38" s="3">
        <v>812.24</v>
      </c>
      <c r="E38" s="2"/>
      <c r="F38" s="2"/>
      <c r="G38" s="2"/>
      <c r="H38" s="2"/>
      <c r="I38" s="2"/>
      <c r="J38" s="2"/>
      <c r="K38" s="2"/>
      <c r="L38" s="2"/>
      <c r="M38" s="3">
        <v>812.24</v>
      </c>
      <c r="N38" s="2"/>
      <c r="O38" s="3">
        <f>SUM(E38:N38)</f>
        <v>812.24</v>
      </c>
      <c r="P38" s="2" t="s">
        <v>38</v>
      </c>
      <c r="Q38" s="2" t="s">
        <v>667</v>
      </c>
    </row>
    <row r="39" spans="1:17" ht="12.75" outlineLevel="2">
      <c r="A39" s="2">
        <v>2</v>
      </c>
      <c r="B39" s="2" t="s">
        <v>1057</v>
      </c>
      <c r="C39" s="2" t="s">
        <v>1029</v>
      </c>
      <c r="D39" s="3">
        <v>500</v>
      </c>
      <c r="E39" s="2"/>
      <c r="F39" s="2"/>
      <c r="G39" s="2"/>
      <c r="H39" s="2"/>
      <c r="I39" s="2"/>
      <c r="J39" s="2"/>
      <c r="K39" s="2"/>
      <c r="L39" s="2"/>
      <c r="M39" s="3">
        <v>500</v>
      </c>
      <c r="N39" s="2"/>
      <c r="O39" s="3">
        <f>SUM(E39:N39)</f>
        <v>500</v>
      </c>
      <c r="P39" s="2" t="s">
        <v>38</v>
      </c>
      <c r="Q39" s="2" t="s">
        <v>667</v>
      </c>
    </row>
    <row r="40" spans="1:17" ht="12.75" outlineLevel="2">
      <c r="A40" s="2">
        <v>3</v>
      </c>
      <c r="B40" s="2" t="s">
        <v>1058</v>
      </c>
      <c r="C40" s="2" t="s">
        <v>1044</v>
      </c>
      <c r="D40" s="3">
        <v>250</v>
      </c>
      <c r="E40" s="2"/>
      <c r="F40" s="2"/>
      <c r="G40" s="2"/>
      <c r="H40" s="2"/>
      <c r="I40" s="2"/>
      <c r="J40" s="2"/>
      <c r="K40" s="2"/>
      <c r="L40" s="2"/>
      <c r="M40" s="3">
        <v>250</v>
      </c>
      <c r="N40" s="2"/>
      <c r="O40" s="3">
        <f aca="true" t="shared" si="2" ref="O40:O103">SUM(E40:N40)</f>
        <v>250</v>
      </c>
      <c r="P40" s="2" t="s">
        <v>38</v>
      </c>
      <c r="Q40" s="2" t="s">
        <v>667</v>
      </c>
    </row>
    <row r="41" spans="1:17" ht="12.75" outlineLevel="2">
      <c r="A41" s="2">
        <v>4</v>
      </c>
      <c r="B41" s="2" t="s">
        <v>1059</v>
      </c>
      <c r="C41" s="2" t="s">
        <v>1029</v>
      </c>
      <c r="D41" s="3">
        <v>2449.61</v>
      </c>
      <c r="E41" s="2"/>
      <c r="F41" s="2"/>
      <c r="G41" s="2"/>
      <c r="H41" s="2"/>
      <c r="I41" s="2"/>
      <c r="J41" s="2"/>
      <c r="K41" s="2"/>
      <c r="L41" s="2"/>
      <c r="M41" s="3">
        <v>2449.61</v>
      </c>
      <c r="N41" s="2"/>
      <c r="O41" s="3">
        <f t="shared" si="2"/>
        <v>2449.61</v>
      </c>
      <c r="P41" s="2" t="s">
        <v>38</v>
      </c>
      <c r="Q41" s="2" t="s">
        <v>667</v>
      </c>
    </row>
    <row r="42" spans="1:17" ht="12.75" outlineLevel="2">
      <c r="A42" s="2">
        <v>5</v>
      </c>
      <c r="B42" s="2" t="s">
        <v>1060</v>
      </c>
      <c r="C42" s="2" t="s">
        <v>1029</v>
      </c>
      <c r="D42" s="3">
        <v>186.7</v>
      </c>
      <c r="E42" s="2"/>
      <c r="F42" s="2"/>
      <c r="G42" s="2"/>
      <c r="H42" s="2"/>
      <c r="I42" s="2"/>
      <c r="J42" s="2"/>
      <c r="K42" s="2"/>
      <c r="L42" s="2"/>
      <c r="M42" s="3">
        <v>186.7</v>
      </c>
      <c r="N42" s="2"/>
      <c r="O42" s="3">
        <f t="shared" si="2"/>
        <v>186.7</v>
      </c>
      <c r="P42" s="2" t="s">
        <v>38</v>
      </c>
      <c r="Q42" s="2" t="s">
        <v>667</v>
      </c>
    </row>
    <row r="43" spans="1:17" ht="12.75" outlineLevel="2">
      <c r="A43" s="2">
        <v>6</v>
      </c>
      <c r="B43" s="2" t="s">
        <v>1061</v>
      </c>
      <c r="C43" s="2" t="s">
        <v>1029</v>
      </c>
      <c r="D43" s="3">
        <v>16928.07</v>
      </c>
      <c r="E43" s="2"/>
      <c r="F43" s="2"/>
      <c r="G43" s="2"/>
      <c r="H43" s="2"/>
      <c r="I43" s="2"/>
      <c r="J43" s="2"/>
      <c r="K43" s="2"/>
      <c r="L43" s="2"/>
      <c r="M43" s="3">
        <v>16928.07</v>
      </c>
      <c r="N43" s="2"/>
      <c r="O43" s="3">
        <f t="shared" si="2"/>
        <v>16928.07</v>
      </c>
      <c r="P43" s="2" t="s">
        <v>38</v>
      </c>
      <c r="Q43" s="2" t="s">
        <v>667</v>
      </c>
    </row>
    <row r="44" spans="1:17" ht="12.75" outlineLevel="2">
      <c r="A44" s="2">
        <v>7</v>
      </c>
      <c r="B44" s="2" t="s">
        <v>1062</v>
      </c>
      <c r="C44" s="2" t="s">
        <v>1029</v>
      </c>
      <c r="D44" s="3">
        <v>5500</v>
      </c>
      <c r="E44" s="2"/>
      <c r="F44" s="2"/>
      <c r="G44" s="2"/>
      <c r="H44" s="2"/>
      <c r="I44" s="2"/>
      <c r="J44" s="2"/>
      <c r="K44" s="2"/>
      <c r="L44" s="2"/>
      <c r="M44" s="3">
        <v>5500</v>
      </c>
      <c r="N44" s="2"/>
      <c r="O44" s="3">
        <f t="shared" si="2"/>
        <v>5500</v>
      </c>
      <c r="P44" s="2" t="s">
        <v>38</v>
      </c>
      <c r="Q44" s="2" t="s">
        <v>667</v>
      </c>
    </row>
    <row r="45" spans="1:17" ht="12.75" outlineLevel="2">
      <c r="A45" s="2">
        <v>8</v>
      </c>
      <c r="B45" s="2" t="s">
        <v>1063</v>
      </c>
      <c r="C45" s="2" t="s">
        <v>1029</v>
      </c>
      <c r="D45" s="3">
        <v>399.99</v>
      </c>
      <c r="E45" s="2"/>
      <c r="F45" s="2"/>
      <c r="G45" s="2"/>
      <c r="H45" s="2"/>
      <c r="I45" s="2"/>
      <c r="J45" s="2"/>
      <c r="K45" s="2"/>
      <c r="L45" s="2"/>
      <c r="M45" s="3">
        <v>399.99</v>
      </c>
      <c r="N45" s="2"/>
      <c r="O45" s="3">
        <f t="shared" si="2"/>
        <v>399.99</v>
      </c>
      <c r="P45" s="2" t="s">
        <v>38</v>
      </c>
      <c r="Q45" s="2" t="s">
        <v>667</v>
      </c>
    </row>
    <row r="46" spans="1:17" ht="12.75" outlineLevel="2">
      <c r="A46" s="2">
        <v>9</v>
      </c>
      <c r="B46" s="2" t="s">
        <v>1064</v>
      </c>
      <c r="C46" s="2" t="s">
        <v>1029</v>
      </c>
      <c r="D46" s="3">
        <v>1154.9</v>
      </c>
      <c r="E46" s="2"/>
      <c r="F46" s="2"/>
      <c r="G46" s="2"/>
      <c r="H46" s="2"/>
      <c r="I46" s="2"/>
      <c r="J46" s="2"/>
      <c r="K46" s="2"/>
      <c r="L46" s="2"/>
      <c r="M46" s="3">
        <v>1154.9</v>
      </c>
      <c r="N46" s="2"/>
      <c r="O46" s="3">
        <f t="shared" si="2"/>
        <v>1154.9</v>
      </c>
      <c r="P46" s="2" t="s">
        <v>38</v>
      </c>
      <c r="Q46" s="2" t="s">
        <v>667</v>
      </c>
    </row>
    <row r="47" spans="1:17" ht="12.75" outlineLevel="2">
      <c r="A47" s="2">
        <v>10</v>
      </c>
      <c r="B47" s="2" t="s">
        <v>1065</v>
      </c>
      <c r="C47" s="2" t="s">
        <v>1029</v>
      </c>
      <c r="D47" s="3">
        <v>1249.07</v>
      </c>
      <c r="E47" s="2"/>
      <c r="F47" s="2"/>
      <c r="G47" s="2"/>
      <c r="H47" s="2"/>
      <c r="I47" s="2"/>
      <c r="J47" s="2"/>
      <c r="K47" s="2"/>
      <c r="L47" s="2"/>
      <c r="M47" s="3">
        <v>1249.07</v>
      </c>
      <c r="N47" s="2"/>
      <c r="O47" s="3">
        <f t="shared" si="2"/>
        <v>1249.07</v>
      </c>
      <c r="P47" s="2" t="s">
        <v>38</v>
      </c>
      <c r="Q47" s="2" t="s">
        <v>667</v>
      </c>
    </row>
    <row r="48" spans="1:17" ht="12.75" outlineLevel="2">
      <c r="A48" s="2">
        <v>11</v>
      </c>
      <c r="B48" s="2" t="s">
        <v>1066</v>
      </c>
      <c r="C48" s="2" t="s">
        <v>1029</v>
      </c>
      <c r="D48" s="3">
        <v>106.62</v>
      </c>
      <c r="E48" s="2"/>
      <c r="F48" s="2"/>
      <c r="G48" s="2"/>
      <c r="H48" s="2"/>
      <c r="I48" s="2"/>
      <c r="J48" s="2"/>
      <c r="K48" s="2"/>
      <c r="L48" s="2"/>
      <c r="M48" s="3">
        <v>106.62</v>
      </c>
      <c r="N48" s="2"/>
      <c r="O48" s="3">
        <f t="shared" si="2"/>
        <v>106.62</v>
      </c>
      <c r="P48" s="2" t="s">
        <v>38</v>
      </c>
      <c r="Q48" s="2" t="s">
        <v>667</v>
      </c>
    </row>
    <row r="49" spans="1:17" ht="12.75" outlineLevel="2">
      <c r="A49" s="2">
        <v>12</v>
      </c>
      <c r="B49" s="2" t="s">
        <v>1067</v>
      </c>
      <c r="C49" s="2" t="s">
        <v>1029</v>
      </c>
      <c r="D49" s="3">
        <v>583.1</v>
      </c>
      <c r="E49" s="2"/>
      <c r="F49" s="2"/>
      <c r="G49" s="2"/>
      <c r="H49" s="2"/>
      <c r="I49" s="2"/>
      <c r="J49" s="2"/>
      <c r="K49" s="2"/>
      <c r="L49" s="2"/>
      <c r="M49" s="3">
        <v>583.1</v>
      </c>
      <c r="N49" s="2"/>
      <c r="O49" s="3">
        <f t="shared" si="2"/>
        <v>583.1</v>
      </c>
      <c r="P49" s="2" t="s">
        <v>38</v>
      </c>
      <c r="Q49" s="2" t="s">
        <v>667</v>
      </c>
    </row>
    <row r="50" spans="1:17" ht="12.75" outlineLevel="2">
      <c r="A50" s="2">
        <v>13</v>
      </c>
      <c r="B50" s="2" t="s">
        <v>1068</v>
      </c>
      <c r="C50" s="2" t="s">
        <v>1029</v>
      </c>
      <c r="D50" s="3">
        <v>193.39</v>
      </c>
      <c r="E50" s="2"/>
      <c r="F50" s="2"/>
      <c r="G50" s="2"/>
      <c r="H50" s="2"/>
      <c r="I50" s="2"/>
      <c r="J50" s="2"/>
      <c r="K50" s="2"/>
      <c r="L50" s="2"/>
      <c r="M50" s="3">
        <v>193.39</v>
      </c>
      <c r="N50" s="2"/>
      <c r="O50" s="3">
        <f t="shared" si="2"/>
        <v>193.39</v>
      </c>
      <c r="P50" s="2" t="s">
        <v>38</v>
      </c>
      <c r="Q50" s="2" t="s">
        <v>667</v>
      </c>
    </row>
    <row r="51" spans="1:17" s="44" customFormat="1" ht="12.75" outlineLevel="1">
      <c r="A51" s="41"/>
      <c r="B51" s="41"/>
      <c r="C51" s="41"/>
      <c r="D51" s="42">
        <f>SUBTOTAL(9,D38:D50)</f>
        <v>30313.69</v>
      </c>
      <c r="E51" s="41"/>
      <c r="F51" s="41"/>
      <c r="G51" s="41"/>
      <c r="H51" s="41"/>
      <c r="I51" s="41"/>
      <c r="J51" s="41"/>
      <c r="K51" s="41"/>
      <c r="L51" s="41"/>
      <c r="M51" s="41"/>
      <c r="N51" s="41">
        <f>SUBTOTAL(9,N38:N50)</f>
        <v>0</v>
      </c>
      <c r="O51" s="42">
        <f>SUM(O38:O50)</f>
        <v>30313.69</v>
      </c>
      <c r="P51" s="41"/>
      <c r="Q51" s="41" t="s">
        <v>694</v>
      </c>
    </row>
    <row r="52" spans="1:17" ht="12.75" outlineLevel="2">
      <c r="A52" s="2">
        <v>1</v>
      </c>
      <c r="B52" s="2" t="s">
        <v>130</v>
      </c>
      <c r="C52" s="2" t="s">
        <v>1029</v>
      </c>
      <c r="D52" s="3">
        <v>2942.64</v>
      </c>
      <c r="E52" s="2"/>
      <c r="F52" s="2"/>
      <c r="G52" s="2"/>
      <c r="H52" s="2"/>
      <c r="I52" s="2"/>
      <c r="J52" s="2"/>
      <c r="K52" s="2"/>
      <c r="L52" s="2"/>
      <c r="M52" s="3">
        <v>2942.64</v>
      </c>
      <c r="N52" s="2"/>
      <c r="O52" s="3">
        <f t="shared" si="2"/>
        <v>2942.64</v>
      </c>
      <c r="P52" s="2" t="s">
        <v>220</v>
      </c>
      <c r="Q52" s="2" t="s">
        <v>221</v>
      </c>
    </row>
    <row r="53" spans="1:17" ht="12.75" outlineLevel="2">
      <c r="A53" s="2">
        <v>2</v>
      </c>
      <c r="B53" s="2" t="s">
        <v>129</v>
      </c>
      <c r="C53" s="2" t="s">
        <v>1029</v>
      </c>
      <c r="D53" s="3">
        <v>17399.65</v>
      </c>
      <c r="E53" s="2"/>
      <c r="F53" s="2"/>
      <c r="G53" s="2"/>
      <c r="H53" s="2"/>
      <c r="I53" s="2"/>
      <c r="J53" s="2"/>
      <c r="K53" s="2"/>
      <c r="L53" s="2"/>
      <c r="M53" s="3">
        <v>17399.65</v>
      </c>
      <c r="N53" s="2"/>
      <c r="O53" s="3">
        <f t="shared" si="2"/>
        <v>17399.65</v>
      </c>
      <c r="P53" s="2" t="s">
        <v>220</v>
      </c>
      <c r="Q53" s="2" t="s">
        <v>221</v>
      </c>
    </row>
    <row r="54" spans="1:17" s="44" customFormat="1" ht="12.75" outlineLevel="1">
      <c r="A54" s="41"/>
      <c r="B54" s="41"/>
      <c r="C54" s="41"/>
      <c r="D54" s="42">
        <f>SUBTOTAL(9,D52:D53)</f>
        <v>20342.29</v>
      </c>
      <c r="E54" s="41"/>
      <c r="F54" s="41"/>
      <c r="G54" s="41"/>
      <c r="H54" s="41"/>
      <c r="I54" s="41"/>
      <c r="J54" s="41"/>
      <c r="K54" s="41"/>
      <c r="L54" s="41"/>
      <c r="M54" s="41"/>
      <c r="N54" s="41">
        <f>SUBTOTAL(9,N52:N53)</f>
        <v>0</v>
      </c>
      <c r="O54" s="42">
        <f>SUM(O52:O53)</f>
        <v>20342.29</v>
      </c>
      <c r="P54" s="41"/>
      <c r="Q54" s="41" t="s">
        <v>222</v>
      </c>
    </row>
    <row r="55" spans="1:17" ht="12.75" outlineLevel="2">
      <c r="A55" s="2">
        <v>1</v>
      </c>
      <c r="B55" s="2" t="s">
        <v>1069</v>
      </c>
      <c r="C55" s="2" t="s">
        <v>625</v>
      </c>
      <c r="D55" s="3">
        <v>620.36</v>
      </c>
      <c r="E55" s="2"/>
      <c r="F55" s="2">
        <v>620.36</v>
      </c>
      <c r="G55" s="2"/>
      <c r="H55" s="2"/>
      <c r="I55" s="2"/>
      <c r="J55" s="2"/>
      <c r="K55" s="2"/>
      <c r="L55" s="2"/>
      <c r="M55" s="2"/>
      <c r="N55" s="2"/>
      <c r="O55" s="3">
        <f t="shared" si="2"/>
        <v>620.36</v>
      </c>
      <c r="P55" s="2" t="s">
        <v>40</v>
      </c>
      <c r="Q55" s="2" t="s">
        <v>3</v>
      </c>
    </row>
    <row r="56" spans="1:17" ht="12.75" outlineLevel="2">
      <c r="A56" s="2">
        <v>2</v>
      </c>
      <c r="B56" s="2" t="s">
        <v>1071</v>
      </c>
      <c r="C56" s="2" t="s">
        <v>625</v>
      </c>
      <c r="D56" s="3">
        <v>155.09</v>
      </c>
      <c r="E56" s="2"/>
      <c r="F56" s="2">
        <v>155.09</v>
      </c>
      <c r="G56" s="2"/>
      <c r="H56" s="2"/>
      <c r="I56" s="2"/>
      <c r="J56" s="2"/>
      <c r="K56" s="2"/>
      <c r="L56" s="2"/>
      <c r="M56" s="2"/>
      <c r="N56" s="2"/>
      <c r="O56" s="3">
        <f t="shared" si="2"/>
        <v>155.09</v>
      </c>
      <c r="P56" s="2" t="s">
        <v>40</v>
      </c>
      <c r="Q56" s="2" t="s">
        <v>3</v>
      </c>
    </row>
    <row r="57" spans="1:17" ht="12.75" outlineLevel="2">
      <c r="A57" s="2">
        <v>3</v>
      </c>
      <c r="B57" s="2" t="s">
        <v>1072</v>
      </c>
      <c r="C57" s="2" t="s">
        <v>1029</v>
      </c>
      <c r="D57" s="3">
        <v>7192.13</v>
      </c>
      <c r="E57" s="2"/>
      <c r="F57" s="2">
        <v>6436.13</v>
      </c>
      <c r="G57" s="2">
        <v>756</v>
      </c>
      <c r="H57" s="2"/>
      <c r="I57" s="2"/>
      <c r="J57" s="2"/>
      <c r="K57" s="2"/>
      <c r="L57" s="2"/>
      <c r="M57" s="2"/>
      <c r="N57" s="2"/>
      <c r="O57" s="3">
        <f t="shared" si="2"/>
        <v>7192.13</v>
      </c>
      <c r="P57" s="2" t="s">
        <v>40</v>
      </c>
      <c r="Q57" s="2" t="s">
        <v>3</v>
      </c>
    </row>
    <row r="58" spans="1:17" ht="12.75" outlineLevel="2">
      <c r="A58" s="2">
        <v>4</v>
      </c>
      <c r="B58" s="2" t="s">
        <v>1073</v>
      </c>
      <c r="C58" s="2" t="s">
        <v>1029</v>
      </c>
      <c r="D58" s="3">
        <v>3302.05</v>
      </c>
      <c r="E58" s="2"/>
      <c r="F58" s="3">
        <v>2236.5</v>
      </c>
      <c r="G58" s="2">
        <v>1065.55</v>
      </c>
      <c r="H58" s="2"/>
      <c r="I58" s="2"/>
      <c r="J58" s="2"/>
      <c r="K58" s="2"/>
      <c r="L58" s="2"/>
      <c r="M58" s="2"/>
      <c r="N58" s="2"/>
      <c r="O58" s="3">
        <f t="shared" si="2"/>
        <v>3302.05</v>
      </c>
      <c r="P58" s="2" t="s">
        <v>40</v>
      </c>
      <c r="Q58" s="2" t="s">
        <v>3</v>
      </c>
    </row>
    <row r="59" spans="1:17" ht="12.75" outlineLevel="2">
      <c r="A59" s="2">
        <v>5</v>
      </c>
      <c r="B59" s="2" t="s">
        <v>1074</v>
      </c>
      <c r="C59" s="2" t="s">
        <v>1029</v>
      </c>
      <c r="D59" s="3">
        <v>465.27</v>
      </c>
      <c r="E59" s="2"/>
      <c r="F59" s="2">
        <v>465.27</v>
      </c>
      <c r="G59" s="2"/>
      <c r="H59" s="2"/>
      <c r="I59" s="2"/>
      <c r="J59" s="2"/>
      <c r="K59" s="2"/>
      <c r="L59" s="2"/>
      <c r="M59" s="2"/>
      <c r="N59" s="2"/>
      <c r="O59" s="3">
        <f t="shared" si="2"/>
        <v>465.27</v>
      </c>
      <c r="P59" s="2" t="s">
        <v>40</v>
      </c>
      <c r="Q59" s="2" t="s">
        <v>3</v>
      </c>
    </row>
    <row r="60" spans="1:17" ht="12.75" outlineLevel="2">
      <c r="A60" s="2">
        <v>6</v>
      </c>
      <c r="B60" s="2" t="s">
        <v>1075</v>
      </c>
      <c r="C60" s="2" t="s">
        <v>1029</v>
      </c>
      <c r="D60" s="3">
        <v>1056</v>
      </c>
      <c r="E60" s="2"/>
      <c r="F60" s="2"/>
      <c r="G60" s="2">
        <v>1056</v>
      </c>
      <c r="H60" s="2"/>
      <c r="I60" s="2"/>
      <c r="J60" s="2"/>
      <c r="K60" s="2"/>
      <c r="L60" s="2"/>
      <c r="M60" s="2"/>
      <c r="N60" s="2"/>
      <c r="O60" s="3">
        <f t="shared" si="2"/>
        <v>1056</v>
      </c>
      <c r="P60" s="2" t="s">
        <v>40</v>
      </c>
      <c r="Q60" s="2" t="s">
        <v>3</v>
      </c>
    </row>
    <row r="61" spans="1:17" s="44" customFormat="1" ht="12.75" outlineLevel="1">
      <c r="A61" s="41"/>
      <c r="B61" s="41"/>
      <c r="C61" s="41"/>
      <c r="D61" s="42">
        <f>SUBTOTAL(9,D55:D60)</f>
        <v>12790.900000000001</v>
      </c>
      <c r="E61" s="41"/>
      <c r="F61" s="41"/>
      <c r="G61" s="41"/>
      <c r="H61" s="41"/>
      <c r="I61" s="41"/>
      <c r="J61" s="41"/>
      <c r="K61" s="41"/>
      <c r="L61" s="41"/>
      <c r="M61" s="41"/>
      <c r="N61" s="41">
        <f>SUBTOTAL(9,N55:N60)</f>
        <v>0</v>
      </c>
      <c r="O61" s="42">
        <f>SUM(O55:O60)</f>
        <v>12790.900000000001</v>
      </c>
      <c r="P61" s="41"/>
      <c r="Q61" s="41" t="s">
        <v>41</v>
      </c>
    </row>
    <row r="62" spans="1:17" ht="12.75" outlineLevel="2">
      <c r="A62" s="2">
        <v>1</v>
      </c>
      <c r="B62" s="2" t="s">
        <v>103</v>
      </c>
      <c r="C62" s="2" t="s">
        <v>1029</v>
      </c>
      <c r="D62" s="3">
        <v>652.7</v>
      </c>
      <c r="E62" s="2"/>
      <c r="F62" s="2"/>
      <c r="G62" s="2"/>
      <c r="H62" s="2"/>
      <c r="I62" s="2"/>
      <c r="J62" s="2"/>
      <c r="K62" s="2"/>
      <c r="L62" s="2">
        <v>652.7</v>
      </c>
      <c r="M62" s="2"/>
      <c r="N62" s="2">
        <v>0</v>
      </c>
      <c r="O62" s="3">
        <f t="shared" si="2"/>
        <v>652.7</v>
      </c>
      <c r="P62" s="2" t="s">
        <v>138</v>
      </c>
      <c r="Q62" s="2" t="s">
        <v>59</v>
      </c>
    </row>
    <row r="63" spans="1:17" s="44" customFormat="1" ht="12.75" outlineLevel="1">
      <c r="A63" s="41"/>
      <c r="B63" s="41"/>
      <c r="C63" s="41"/>
      <c r="D63" s="42">
        <f>SUBTOTAL(9,D62:D62)</f>
        <v>652.7</v>
      </c>
      <c r="E63" s="41"/>
      <c r="F63" s="41"/>
      <c r="G63" s="41"/>
      <c r="H63" s="41"/>
      <c r="I63" s="41"/>
      <c r="J63" s="41"/>
      <c r="K63" s="41"/>
      <c r="L63" s="41"/>
      <c r="M63" s="41"/>
      <c r="N63" s="41">
        <f>SUBTOTAL(9,N62:N62)</f>
        <v>0</v>
      </c>
      <c r="O63" s="42">
        <f>SUM(O62)</f>
        <v>652.7</v>
      </c>
      <c r="P63" s="41"/>
      <c r="Q63" s="41" t="s">
        <v>139</v>
      </c>
    </row>
    <row r="64" spans="1:17" ht="12.75" outlineLevel="2">
      <c r="A64" s="2">
        <v>1</v>
      </c>
      <c r="B64" s="2" t="s">
        <v>1076</v>
      </c>
      <c r="C64" s="2" t="s">
        <v>1029</v>
      </c>
      <c r="D64" s="3">
        <v>384.72</v>
      </c>
      <c r="E64" s="2"/>
      <c r="F64" s="2"/>
      <c r="G64" s="2"/>
      <c r="H64" s="2"/>
      <c r="I64" s="2"/>
      <c r="J64" s="2"/>
      <c r="K64" s="2"/>
      <c r="L64" s="2"/>
      <c r="M64" s="2">
        <v>384.72</v>
      </c>
      <c r="N64" s="2">
        <v>0</v>
      </c>
      <c r="O64" s="3">
        <f t="shared" si="2"/>
        <v>384.72</v>
      </c>
      <c r="P64" s="2" t="s">
        <v>83</v>
      </c>
      <c r="Q64" s="2" t="s">
        <v>89</v>
      </c>
    </row>
    <row r="65" spans="1:17" s="44" customFormat="1" ht="12.75" outlineLevel="1">
      <c r="A65" s="41"/>
      <c r="B65" s="41"/>
      <c r="C65" s="41"/>
      <c r="D65" s="42">
        <f>SUBTOTAL(9,D64:D64)</f>
        <v>384.72</v>
      </c>
      <c r="E65" s="41"/>
      <c r="F65" s="41"/>
      <c r="G65" s="41"/>
      <c r="H65" s="41"/>
      <c r="I65" s="41"/>
      <c r="J65" s="41"/>
      <c r="K65" s="41"/>
      <c r="L65" s="41"/>
      <c r="M65" s="41"/>
      <c r="N65" s="41">
        <f>SUBTOTAL(9,N64:N64)</f>
        <v>0</v>
      </c>
      <c r="O65" s="42">
        <f>SUM(O64)</f>
        <v>384.72</v>
      </c>
      <c r="P65" s="41"/>
      <c r="Q65" s="41" t="s">
        <v>90</v>
      </c>
    </row>
    <row r="66" spans="1:17" ht="12.75" outlineLevel="2">
      <c r="A66" s="52">
        <v>1</v>
      </c>
      <c r="B66" s="2" t="s">
        <v>725</v>
      </c>
      <c r="C66" s="2" t="s">
        <v>713</v>
      </c>
      <c r="D66" s="3">
        <v>18165.88</v>
      </c>
      <c r="E66" s="2"/>
      <c r="F66" s="2"/>
      <c r="G66" s="3">
        <v>18165.88</v>
      </c>
      <c r="H66" s="2"/>
      <c r="I66" s="2"/>
      <c r="J66" s="2"/>
      <c r="K66" s="2"/>
      <c r="L66" s="2"/>
      <c r="M66" s="2"/>
      <c r="N66" s="3">
        <v>0</v>
      </c>
      <c r="O66" s="3">
        <f t="shared" si="2"/>
        <v>18165.88</v>
      </c>
      <c r="P66" s="2" t="s">
        <v>42</v>
      </c>
      <c r="Q66" s="2" t="s">
        <v>12</v>
      </c>
    </row>
    <row r="67" spans="1:17" ht="12.75" outlineLevel="2">
      <c r="A67" s="2">
        <v>2</v>
      </c>
      <c r="B67" s="2" t="s">
        <v>1077</v>
      </c>
      <c r="C67" s="2" t="s">
        <v>1048</v>
      </c>
      <c r="D67" s="3">
        <v>859.67</v>
      </c>
      <c r="E67" s="2"/>
      <c r="F67" s="2"/>
      <c r="G67" s="2"/>
      <c r="H67" s="2"/>
      <c r="I67" s="3">
        <v>859.67</v>
      </c>
      <c r="J67" s="2"/>
      <c r="K67" s="2"/>
      <c r="L67" s="2"/>
      <c r="M67" s="2"/>
      <c r="N67" s="2">
        <v>0</v>
      </c>
      <c r="O67" s="3">
        <f t="shared" si="2"/>
        <v>859.67</v>
      </c>
      <c r="P67" s="2" t="s">
        <v>42</v>
      </c>
      <c r="Q67" s="2" t="s">
        <v>12</v>
      </c>
    </row>
    <row r="68" spans="1:17" ht="12.75" outlineLevel="2">
      <c r="A68" s="2">
        <v>3</v>
      </c>
      <c r="B68" s="2" t="s">
        <v>1078</v>
      </c>
      <c r="C68" s="2" t="s">
        <v>1029</v>
      </c>
      <c r="D68" s="3">
        <v>16172.84</v>
      </c>
      <c r="E68" s="2"/>
      <c r="F68" s="2"/>
      <c r="G68" s="3">
        <v>16172.84</v>
      </c>
      <c r="H68" s="2"/>
      <c r="I68" s="2"/>
      <c r="J68" s="2"/>
      <c r="K68" s="2"/>
      <c r="L68" s="2"/>
      <c r="M68" s="2"/>
      <c r="N68" s="2">
        <v>0</v>
      </c>
      <c r="O68" s="3">
        <f t="shared" si="2"/>
        <v>16172.84</v>
      </c>
      <c r="P68" s="2" t="s">
        <v>42</v>
      </c>
      <c r="Q68" s="2" t="s">
        <v>12</v>
      </c>
    </row>
    <row r="69" spans="1:17" ht="12.75" outlineLevel="2">
      <c r="A69" s="2">
        <v>4</v>
      </c>
      <c r="B69" s="2" t="s">
        <v>1079</v>
      </c>
      <c r="C69" s="2" t="s">
        <v>1029</v>
      </c>
      <c r="D69" s="3">
        <v>2262.3</v>
      </c>
      <c r="E69" s="2"/>
      <c r="F69" s="2"/>
      <c r="G69" s="3">
        <v>2262.3</v>
      </c>
      <c r="H69" s="2"/>
      <c r="I69" s="2"/>
      <c r="J69" s="2"/>
      <c r="K69" s="2"/>
      <c r="L69" s="2"/>
      <c r="M69" s="2"/>
      <c r="N69" s="2">
        <v>0</v>
      </c>
      <c r="O69" s="3">
        <f t="shared" si="2"/>
        <v>2262.3</v>
      </c>
      <c r="P69" s="2" t="s">
        <v>42</v>
      </c>
      <c r="Q69" s="2" t="s">
        <v>12</v>
      </c>
    </row>
    <row r="70" spans="1:17" ht="12.75" outlineLevel="2">
      <c r="A70" s="2">
        <v>5</v>
      </c>
      <c r="B70" s="2" t="s">
        <v>1080</v>
      </c>
      <c r="C70" s="2" t="s">
        <v>1029</v>
      </c>
      <c r="D70" s="3">
        <v>2138.4</v>
      </c>
      <c r="E70" s="2"/>
      <c r="F70" s="2"/>
      <c r="G70" s="3">
        <v>2138.4</v>
      </c>
      <c r="H70" s="2"/>
      <c r="I70" s="2"/>
      <c r="J70" s="2"/>
      <c r="K70" s="2"/>
      <c r="L70" s="2"/>
      <c r="M70" s="2"/>
      <c r="N70" s="2">
        <v>0</v>
      </c>
      <c r="O70" s="3">
        <f t="shared" si="2"/>
        <v>2138.4</v>
      </c>
      <c r="P70" s="2" t="s">
        <v>42</v>
      </c>
      <c r="Q70" s="2" t="s">
        <v>12</v>
      </c>
    </row>
    <row r="71" spans="1:17" ht="12.75" outlineLevel="2">
      <c r="A71" s="2">
        <v>6</v>
      </c>
      <c r="B71" s="2" t="s">
        <v>1081</v>
      </c>
      <c r="C71" s="2" t="s">
        <v>1029</v>
      </c>
      <c r="D71" s="3">
        <v>2579.01</v>
      </c>
      <c r="E71" s="2"/>
      <c r="F71" s="2"/>
      <c r="G71" s="2"/>
      <c r="H71" s="2"/>
      <c r="I71" s="3">
        <v>2579.01</v>
      </c>
      <c r="J71" s="2"/>
      <c r="K71" s="2"/>
      <c r="L71" s="2"/>
      <c r="M71" s="2"/>
      <c r="N71" s="2">
        <v>0</v>
      </c>
      <c r="O71" s="3">
        <f t="shared" si="2"/>
        <v>2579.01</v>
      </c>
      <c r="P71" s="2" t="s">
        <v>42</v>
      </c>
      <c r="Q71" s="2" t="s">
        <v>12</v>
      </c>
    </row>
    <row r="72" spans="1:17" ht="12.75" outlineLevel="2">
      <c r="A72" s="2">
        <v>7</v>
      </c>
      <c r="B72" s="2" t="s">
        <v>1082</v>
      </c>
      <c r="C72" s="2" t="s">
        <v>1029</v>
      </c>
      <c r="D72" s="3">
        <v>746.01</v>
      </c>
      <c r="E72" s="2"/>
      <c r="F72" s="3">
        <v>746.01</v>
      </c>
      <c r="G72" s="2"/>
      <c r="H72" s="2"/>
      <c r="I72" s="2"/>
      <c r="J72" s="2"/>
      <c r="K72" s="2"/>
      <c r="L72" s="2"/>
      <c r="M72" s="2"/>
      <c r="N72" s="2">
        <v>0</v>
      </c>
      <c r="O72" s="3">
        <f t="shared" si="2"/>
        <v>746.01</v>
      </c>
      <c r="P72" s="2" t="s">
        <v>42</v>
      </c>
      <c r="Q72" s="2" t="s">
        <v>12</v>
      </c>
    </row>
    <row r="73" spans="1:17" ht="12.75" outlineLevel="2">
      <c r="A73" s="2">
        <v>8</v>
      </c>
      <c r="B73" s="2" t="s">
        <v>1083</v>
      </c>
      <c r="C73" s="2" t="s">
        <v>1029</v>
      </c>
      <c r="D73" s="3">
        <v>248.64</v>
      </c>
      <c r="E73" s="2"/>
      <c r="F73" s="3">
        <v>248.64</v>
      </c>
      <c r="G73" s="2"/>
      <c r="H73" s="2"/>
      <c r="I73" s="2"/>
      <c r="J73" s="2"/>
      <c r="K73" s="2"/>
      <c r="L73" s="2"/>
      <c r="M73" s="2"/>
      <c r="N73" s="2">
        <v>0</v>
      </c>
      <c r="O73" s="3">
        <f t="shared" si="2"/>
        <v>248.64</v>
      </c>
      <c r="P73" s="2" t="s">
        <v>42</v>
      </c>
      <c r="Q73" s="2" t="s">
        <v>12</v>
      </c>
    </row>
    <row r="74" spans="1:17" s="44" customFormat="1" ht="12.75" outlineLevel="1">
      <c r="A74" s="41"/>
      <c r="B74" s="41"/>
      <c r="C74" s="41"/>
      <c r="D74" s="42">
        <f>SUBTOTAL(9,D66:D73)</f>
        <v>43172.75000000001</v>
      </c>
      <c r="E74" s="7" t="s">
        <v>1125</v>
      </c>
      <c r="F74" s="40" t="s">
        <v>1117</v>
      </c>
      <c r="G74" s="40" t="s">
        <v>1118</v>
      </c>
      <c r="H74" s="40" t="s">
        <v>1123</v>
      </c>
      <c r="I74" s="40" t="s">
        <v>1124</v>
      </c>
      <c r="J74" s="40" t="s">
        <v>1119</v>
      </c>
      <c r="K74" s="40" t="s">
        <v>1122</v>
      </c>
      <c r="L74" s="40" t="s">
        <v>1127</v>
      </c>
      <c r="M74" s="9" t="s">
        <v>1120</v>
      </c>
      <c r="N74" s="8" t="s">
        <v>1121</v>
      </c>
      <c r="O74" s="42">
        <f>SUM(O66:O73)</f>
        <v>43172.75000000001</v>
      </c>
      <c r="P74" s="41"/>
      <c r="Q74" s="41" t="s">
        <v>95</v>
      </c>
    </row>
    <row r="75" spans="1:17" ht="12.75" outlineLevel="2">
      <c r="A75" s="2">
        <v>1</v>
      </c>
      <c r="B75" s="2" t="s">
        <v>1084</v>
      </c>
      <c r="C75" s="2" t="s">
        <v>1048</v>
      </c>
      <c r="D75" s="3">
        <v>3817.03</v>
      </c>
      <c r="E75" s="2"/>
      <c r="F75" s="2"/>
      <c r="G75" s="2"/>
      <c r="H75" s="2"/>
      <c r="I75" s="2"/>
      <c r="J75" s="2"/>
      <c r="K75" s="2"/>
      <c r="L75" s="2"/>
      <c r="M75" s="3">
        <v>3817.03</v>
      </c>
      <c r="N75" s="2"/>
      <c r="O75" s="3">
        <f t="shared" si="2"/>
        <v>3817.03</v>
      </c>
      <c r="P75" s="2" t="s">
        <v>43</v>
      </c>
      <c r="Q75" s="2" t="s">
        <v>6</v>
      </c>
    </row>
    <row r="76" spans="1:17" ht="12.75" outlineLevel="2">
      <c r="A76" s="2">
        <v>2</v>
      </c>
      <c r="B76" s="2" t="s">
        <v>1085</v>
      </c>
      <c r="C76" s="2" t="s">
        <v>1029</v>
      </c>
      <c r="D76" s="3">
        <v>3867.8</v>
      </c>
      <c r="E76" s="2"/>
      <c r="F76" s="2"/>
      <c r="G76" s="2"/>
      <c r="H76" s="2"/>
      <c r="I76" s="2"/>
      <c r="J76" s="2"/>
      <c r="K76" s="2"/>
      <c r="L76" s="2"/>
      <c r="M76" s="3">
        <v>3867.8</v>
      </c>
      <c r="N76" s="2"/>
      <c r="O76" s="3">
        <f t="shared" si="2"/>
        <v>3867.8</v>
      </c>
      <c r="P76" s="2" t="s">
        <v>43</v>
      </c>
      <c r="Q76" s="2" t="s">
        <v>6</v>
      </c>
    </row>
    <row r="77" spans="1:17" ht="12.75" outlineLevel="2">
      <c r="A77" s="2">
        <v>3</v>
      </c>
      <c r="B77" s="2" t="s">
        <v>1086</v>
      </c>
      <c r="C77" s="2" t="s">
        <v>1029</v>
      </c>
      <c r="D77" s="3">
        <v>184.67</v>
      </c>
      <c r="E77" s="2"/>
      <c r="F77" s="2"/>
      <c r="G77" s="2"/>
      <c r="H77" s="2"/>
      <c r="I77" s="2"/>
      <c r="J77" s="2"/>
      <c r="K77" s="2"/>
      <c r="L77" s="2"/>
      <c r="M77" s="3">
        <v>184.67</v>
      </c>
      <c r="N77" s="2"/>
      <c r="O77" s="3">
        <f t="shared" si="2"/>
        <v>184.67</v>
      </c>
      <c r="P77" s="2" t="s">
        <v>43</v>
      </c>
      <c r="Q77" s="2" t="s">
        <v>6</v>
      </c>
    </row>
    <row r="78" spans="1:17" ht="12.75" outlineLevel="2">
      <c r="A78" s="2">
        <v>4</v>
      </c>
      <c r="B78" s="2" t="s">
        <v>1087</v>
      </c>
      <c r="C78" s="2" t="s">
        <v>1029</v>
      </c>
      <c r="D78" s="3">
        <v>141.82</v>
      </c>
      <c r="E78" s="2"/>
      <c r="F78" s="2"/>
      <c r="G78" s="2"/>
      <c r="H78" s="2"/>
      <c r="I78" s="2"/>
      <c r="J78" s="2"/>
      <c r="K78" s="2"/>
      <c r="L78" s="2"/>
      <c r="M78" s="3">
        <v>141.82</v>
      </c>
      <c r="N78" s="2"/>
      <c r="O78" s="3">
        <f t="shared" si="2"/>
        <v>141.82</v>
      </c>
      <c r="P78" s="2" t="s">
        <v>43</v>
      </c>
      <c r="Q78" s="2" t="s">
        <v>6</v>
      </c>
    </row>
    <row r="79" spans="1:17" s="44" customFormat="1" ht="12.75" outlineLevel="1">
      <c r="A79" s="41"/>
      <c r="B79" s="41"/>
      <c r="C79" s="41"/>
      <c r="D79" s="42">
        <f>SUBTOTAL(9,D75:D78)</f>
        <v>8011.32</v>
      </c>
      <c r="E79" s="41"/>
      <c r="F79" s="41"/>
      <c r="G79" s="41"/>
      <c r="H79" s="41"/>
      <c r="I79" s="41"/>
      <c r="J79" s="41"/>
      <c r="K79" s="41"/>
      <c r="L79" s="41"/>
      <c r="M79" s="41"/>
      <c r="N79" s="41">
        <f>SUBTOTAL(9,N75:N78)</f>
        <v>0</v>
      </c>
      <c r="O79" s="42">
        <f>SUM(O75:O78)</f>
        <v>8011.32</v>
      </c>
      <c r="P79" s="41"/>
      <c r="Q79" s="41" t="s">
        <v>44</v>
      </c>
    </row>
    <row r="80" spans="1:17" ht="12.75" outlineLevel="2">
      <c r="A80" s="2">
        <v>1</v>
      </c>
      <c r="B80" s="2" t="s">
        <v>1088</v>
      </c>
      <c r="C80" s="2" t="s">
        <v>1048</v>
      </c>
      <c r="D80" s="3">
        <v>494.73</v>
      </c>
      <c r="E80" s="2"/>
      <c r="F80" s="2"/>
      <c r="G80" s="2"/>
      <c r="H80" s="2"/>
      <c r="I80" s="2"/>
      <c r="J80" s="2">
        <v>205.58</v>
      </c>
      <c r="K80" s="2">
        <v>289.15</v>
      </c>
      <c r="L80" s="2"/>
      <c r="M80" s="2"/>
      <c r="N80" s="2"/>
      <c r="O80" s="3">
        <f t="shared" si="2"/>
        <v>494.73</v>
      </c>
      <c r="P80" s="2" t="s">
        <v>54</v>
      </c>
      <c r="Q80" s="2" t="s">
        <v>9</v>
      </c>
    </row>
    <row r="81" spans="1:17" ht="12.75" outlineLevel="2">
      <c r="A81" s="2">
        <v>2</v>
      </c>
      <c r="B81" s="2" t="s">
        <v>1089</v>
      </c>
      <c r="C81" s="2" t="s">
        <v>1090</v>
      </c>
      <c r="D81" s="3">
        <v>1696.2</v>
      </c>
      <c r="E81" s="2"/>
      <c r="F81" s="2"/>
      <c r="G81" s="2"/>
      <c r="H81" s="2"/>
      <c r="I81" s="2"/>
      <c r="J81" s="2">
        <v>705.99</v>
      </c>
      <c r="K81" s="2">
        <v>990.21</v>
      </c>
      <c r="L81" s="2"/>
      <c r="M81" s="2"/>
      <c r="N81" s="2"/>
      <c r="O81" s="3">
        <f t="shared" si="2"/>
        <v>1696.2</v>
      </c>
      <c r="P81" s="2" t="s">
        <v>54</v>
      </c>
      <c r="Q81" s="2" t="s">
        <v>9</v>
      </c>
    </row>
    <row r="82" spans="1:17" ht="12.75" outlineLevel="2">
      <c r="A82" s="2">
        <v>3</v>
      </c>
      <c r="B82" s="2" t="s">
        <v>1092</v>
      </c>
      <c r="C82" s="2" t="s">
        <v>1091</v>
      </c>
      <c r="D82" s="3">
        <v>350.53</v>
      </c>
      <c r="E82" s="2"/>
      <c r="F82" s="2"/>
      <c r="G82" s="2"/>
      <c r="H82" s="2"/>
      <c r="I82" s="2"/>
      <c r="J82" s="2"/>
      <c r="K82" s="2">
        <v>350.53</v>
      </c>
      <c r="L82" s="2"/>
      <c r="M82" s="2"/>
      <c r="N82" s="2"/>
      <c r="O82" s="3">
        <f t="shared" si="2"/>
        <v>350.53</v>
      </c>
      <c r="P82" s="2" t="s">
        <v>54</v>
      </c>
      <c r="Q82" s="2" t="s">
        <v>9</v>
      </c>
    </row>
    <row r="83" spans="1:17" ht="12.75" outlineLevel="2">
      <c r="A83" s="2">
        <v>4</v>
      </c>
      <c r="B83" s="2" t="s">
        <v>1093</v>
      </c>
      <c r="C83" s="2" t="s">
        <v>1091</v>
      </c>
      <c r="D83" s="3">
        <v>724.78</v>
      </c>
      <c r="E83" s="2"/>
      <c r="F83" s="2"/>
      <c r="G83" s="2"/>
      <c r="H83" s="2"/>
      <c r="I83" s="2"/>
      <c r="J83" s="2">
        <v>284.78</v>
      </c>
      <c r="K83" s="2">
        <v>440</v>
      </c>
      <c r="L83" s="2"/>
      <c r="M83" s="2"/>
      <c r="N83" s="2"/>
      <c r="O83" s="3">
        <f t="shared" si="2"/>
        <v>724.78</v>
      </c>
      <c r="P83" s="2" t="s">
        <v>54</v>
      </c>
      <c r="Q83" s="2" t="s">
        <v>9</v>
      </c>
    </row>
    <row r="84" spans="1:17" ht="12.75" outlineLevel="2">
      <c r="A84" s="2">
        <v>5</v>
      </c>
      <c r="B84" s="2" t="s">
        <v>1094</v>
      </c>
      <c r="C84" s="2" t="s">
        <v>1091</v>
      </c>
      <c r="D84" s="3">
        <v>1836.78</v>
      </c>
      <c r="E84" s="2"/>
      <c r="F84" s="2"/>
      <c r="G84" s="2"/>
      <c r="H84" s="2"/>
      <c r="I84" s="2"/>
      <c r="J84" s="2">
        <v>785.19</v>
      </c>
      <c r="K84" s="2">
        <v>1051.59</v>
      </c>
      <c r="L84" s="2"/>
      <c r="M84" s="2"/>
      <c r="N84" s="2"/>
      <c r="O84" s="3">
        <f t="shared" si="2"/>
        <v>1836.78</v>
      </c>
      <c r="P84" s="2" t="s">
        <v>54</v>
      </c>
      <c r="Q84" s="2" t="s">
        <v>9</v>
      </c>
    </row>
    <row r="85" spans="1:17" s="44" customFormat="1" ht="12.75" outlineLevel="1">
      <c r="A85" s="41"/>
      <c r="B85" s="41"/>
      <c r="C85" s="41"/>
      <c r="D85" s="42">
        <f>SUBTOTAL(9,D80:D84)</f>
        <v>5103.0199999999995</v>
      </c>
      <c r="E85" s="41"/>
      <c r="F85" s="41"/>
      <c r="G85" s="41"/>
      <c r="H85" s="41"/>
      <c r="I85" s="41"/>
      <c r="J85" s="41"/>
      <c r="K85" s="41"/>
      <c r="L85" s="41"/>
      <c r="M85" s="41"/>
      <c r="N85" s="41">
        <f>SUBTOTAL(9,N80:N84)</f>
        <v>0</v>
      </c>
      <c r="O85" s="42">
        <f>SUM(O80:O84)</f>
        <v>5103.0199999999995</v>
      </c>
      <c r="P85" s="41"/>
      <c r="Q85" s="41" t="s">
        <v>63</v>
      </c>
    </row>
    <row r="86" spans="1:17" ht="12.75" outlineLevel="2">
      <c r="A86" s="2">
        <v>1</v>
      </c>
      <c r="B86" s="52" t="s">
        <v>1095</v>
      </c>
      <c r="C86" s="52" t="s">
        <v>1029</v>
      </c>
      <c r="D86" s="63">
        <v>248.67</v>
      </c>
      <c r="E86" s="52"/>
      <c r="F86" s="63">
        <v>248.67</v>
      </c>
      <c r="G86" s="52"/>
      <c r="H86" s="52"/>
      <c r="I86" s="52"/>
      <c r="J86" s="52"/>
      <c r="K86" s="63"/>
      <c r="L86" s="52"/>
      <c r="M86" s="52"/>
      <c r="N86" s="2"/>
      <c r="O86" s="3">
        <f t="shared" si="2"/>
        <v>248.67</v>
      </c>
      <c r="P86" s="52" t="s">
        <v>85</v>
      </c>
      <c r="Q86" s="52" t="s">
        <v>5</v>
      </c>
    </row>
    <row r="87" spans="1:17" ht="12.75" outlineLevel="2">
      <c r="A87" s="2">
        <v>2</v>
      </c>
      <c r="B87" s="52" t="s">
        <v>1096</v>
      </c>
      <c r="C87" s="52" t="s">
        <v>1029</v>
      </c>
      <c r="D87" s="63">
        <v>248.67</v>
      </c>
      <c r="E87" s="52"/>
      <c r="F87" s="63">
        <v>248.67</v>
      </c>
      <c r="G87" s="52"/>
      <c r="H87" s="52"/>
      <c r="I87" s="52"/>
      <c r="J87" s="52"/>
      <c r="K87" s="63"/>
      <c r="L87" s="52"/>
      <c r="M87" s="52"/>
      <c r="N87" s="2"/>
      <c r="O87" s="3">
        <f t="shared" si="2"/>
        <v>248.67</v>
      </c>
      <c r="P87" s="52" t="s">
        <v>85</v>
      </c>
      <c r="Q87" s="52" t="s">
        <v>5</v>
      </c>
    </row>
    <row r="88" spans="1:17" s="44" customFormat="1" ht="12.75" outlineLevel="1">
      <c r="A88" s="41"/>
      <c r="B88" s="53"/>
      <c r="C88" s="53"/>
      <c r="D88" s="81">
        <f>SUBTOTAL(9,D86:D87)</f>
        <v>497.34</v>
      </c>
      <c r="E88" s="53"/>
      <c r="F88" s="53"/>
      <c r="G88" s="53"/>
      <c r="H88" s="53"/>
      <c r="I88" s="53"/>
      <c r="J88" s="53"/>
      <c r="K88" s="53"/>
      <c r="L88" s="53"/>
      <c r="M88" s="53"/>
      <c r="N88" s="41">
        <f>SUBTOTAL(9,N86:N87)</f>
        <v>0</v>
      </c>
      <c r="O88" s="42">
        <f>SUM(O86:O87)</f>
        <v>497.34</v>
      </c>
      <c r="P88" s="53"/>
      <c r="Q88" s="53" t="s">
        <v>86</v>
      </c>
    </row>
    <row r="89" spans="1:17" ht="12.75" outlineLevel="2">
      <c r="A89" s="2">
        <v>1</v>
      </c>
      <c r="B89" s="2" t="s">
        <v>1097</v>
      </c>
      <c r="C89" s="2" t="s">
        <v>1029</v>
      </c>
      <c r="D89" s="3">
        <v>9974.2</v>
      </c>
      <c r="E89" s="2"/>
      <c r="F89" s="2"/>
      <c r="G89" s="3">
        <v>9974.2</v>
      </c>
      <c r="H89" s="2"/>
      <c r="I89" s="2"/>
      <c r="J89" s="2"/>
      <c r="K89" s="2"/>
      <c r="L89" s="2"/>
      <c r="M89" s="2"/>
      <c r="N89" s="2"/>
      <c r="O89" s="3">
        <f t="shared" si="2"/>
        <v>9974.2</v>
      </c>
      <c r="P89" s="2" t="s">
        <v>45</v>
      </c>
      <c r="Q89" s="2" t="s">
        <v>2</v>
      </c>
    </row>
    <row r="90" spans="1:17" ht="12.75" outlineLevel="2">
      <c r="A90" s="2">
        <v>2</v>
      </c>
      <c r="B90" s="2" t="s">
        <v>1098</v>
      </c>
      <c r="C90" s="2" t="s">
        <v>1029</v>
      </c>
      <c r="D90" s="3">
        <v>5811.27</v>
      </c>
      <c r="E90" s="2"/>
      <c r="F90" s="3">
        <v>5811.27</v>
      </c>
      <c r="G90" s="2"/>
      <c r="H90" s="2"/>
      <c r="I90" s="2"/>
      <c r="J90" s="2"/>
      <c r="K90" s="2"/>
      <c r="L90" s="2"/>
      <c r="M90" s="2"/>
      <c r="N90" s="2"/>
      <c r="O90" s="3">
        <f t="shared" si="2"/>
        <v>5811.27</v>
      </c>
      <c r="P90" s="2" t="s">
        <v>45</v>
      </c>
      <c r="Q90" s="2" t="s">
        <v>2</v>
      </c>
    </row>
    <row r="91" spans="1:17" ht="12.75" outlineLevel="2">
      <c r="A91" s="2">
        <v>3</v>
      </c>
      <c r="B91" s="2" t="s">
        <v>1099</v>
      </c>
      <c r="C91" s="2" t="s">
        <v>1029</v>
      </c>
      <c r="D91" s="3">
        <v>476.88</v>
      </c>
      <c r="E91" s="2"/>
      <c r="F91" s="3">
        <v>476.88</v>
      </c>
      <c r="G91" s="2"/>
      <c r="H91" s="2"/>
      <c r="I91" s="2"/>
      <c r="J91" s="2"/>
      <c r="K91" s="2"/>
      <c r="L91" s="2"/>
      <c r="M91" s="2"/>
      <c r="N91" s="2"/>
      <c r="O91" s="3">
        <f t="shared" si="2"/>
        <v>476.88</v>
      </c>
      <c r="P91" s="2" t="s">
        <v>45</v>
      </c>
      <c r="Q91" s="2" t="s">
        <v>2</v>
      </c>
    </row>
    <row r="92" spans="1:17" ht="12.75" outlineLevel="2">
      <c r="A92" s="2">
        <v>4</v>
      </c>
      <c r="B92" s="2" t="s">
        <v>1100</v>
      </c>
      <c r="C92" s="2" t="s">
        <v>1029</v>
      </c>
      <c r="D92" s="3">
        <v>20268.99</v>
      </c>
      <c r="E92" s="2"/>
      <c r="F92" s="2"/>
      <c r="G92" s="2"/>
      <c r="H92" s="3">
        <v>20268.99</v>
      </c>
      <c r="I92" s="2"/>
      <c r="J92" s="2"/>
      <c r="K92" s="2"/>
      <c r="L92" s="2"/>
      <c r="M92" s="2"/>
      <c r="N92" s="2"/>
      <c r="O92" s="3">
        <f t="shared" si="2"/>
        <v>20268.99</v>
      </c>
      <c r="P92" s="2" t="s">
        <v>45</v>
      </c>
      <c r="Q92" s="2" t="s">
        <v>2</v>
      </c>
    </row>
    <row r="93" spans="1:17" ht="12.75" outlineLevel="2">
      <c r="A93" s="2">
        <v>5</v>
      </c>
      <c r="B93" s="2" t="s">
        <v>1101</v>
      </c>
      <c r="C93" s="2" t="s">
        <v>1029</v>
      </c>
      <c r="D93" s="3">
        <v>4442.5</v>
      </c>
      <c r="E93" s="2"/>
      <c r="F93" s="2"/>
      <c r="G93" s="3">
        <v>4442.5</v>
      </c>
      <c r="H93" s="2"/>
      <c r="I93" s="2"/>
      <c r="J93" s="2"/>
      <c r="K93" s="2"/>
      <c r="L93" s="2"/>
      <c r="M93" s="2"/>
      <c r="N93" s="2"/>
      <c r="O93" s="3">
        <f t="shared" si="2"/>
        <v>4442.5</v>
      </c>
      <c r="P93" s="2" t="s">
        <v>45</v>
      </c>
      <c r="Q93" s="2" t="s">
        <v>2</v>
      </c>
    </row>
    <row r="94" spans="1:17" ht="12.75" outlineLevel="2">
      <c r="A94" s="2">
        <v>6</v>
      </c>
      <c r="B94" s="2" t="s">
        <v>1102</v>
      </c>
      <c r="C94" s="2" t="s">
        <v>1029</v>
      </c>
      <c r="D94" s="3">
        <v>1306.75</v>
      </c>
      <c r="E94" s="2"/>
      <c r="F94" s="2"/>
      <c r="G94" s="2"/>
      <c r="H94" s="2"/>
      <c r="I94" s="2"/>
      <c r="J94" s="2"/>
      <c r="K94" s="2"/>
      <c r="L94" s="2"/>
      <c r="M94" s="2"/>
      <c r="N94" s="3">
        <v>1306.75</v>
      </c>
      <c r="O94" s="3">
        <f t="shared" si="2"/>
        <v>1306.75</v>
      </c>
      <c r="P94" s="2" t="s">
        <v>45</v>
      </c>
      <c r="Q94" s="2" t="s">
        <v>2</v>
      </c>
    </row>
    <row r="95" spans="1:17" ht="12.75" outlineLevel="2">
      <c r="A95" s="2">
        <v>7</v>
      </c>
      <c r="B95" s="2" t="s">
        <v>1103</v>
      </c>
      <c r="C95" s="2" t="s">
        <v>1029</v>
      </c>
      <c r="D95" s="3">
        <v>8505.82</v>
      </c>
      <c r="E95" s="2"/>
      <c r="F95" s="2"/>
      <c r="G95" s="2"/>
      <c r="H95" s="2"/>
      <c r="I95" s="2">
        <v>2027.67</v>
      </c>
      <c r="J95" s="2">
        <v>6189</v>
      </c>
      <c r="K95" s="2">
        <v>289.15</v>
      </c>
      <c r="L95" s="2"/>
      <c r="M95" s="2"/>
      <c r="N95" s="2"/>
      <c r="O95" s="3">
        <f t="shared" si="2"/>
        <v>8505.82</v>
      </c>
      <c r="P95" s="2" t="s">
        <v>45</v>
      </c>
      <c r="Q95" s="2" t="s">
        <v>2</v>
      </c>
    </row>
    <row r="96" spans="1:17" ht="12.75" outlineLevel="2">
      <c r="A96" s="2">
        <v>8</v>
      </c>
      <c r="B96" s="2" t="s">
        <v>1104</v>
      </c>
      <c r="C96" s="2" t="s">
        <v>1029</v>
      </c>
      <c r="D96" s="3">
        <v>27566.95</v>
      </c>
      <c r="E96" s="2"/>
      <c r="F96" s="2"/>
      <c r="G96" s="2"/>
      <c r="H96" s="2"/>
      <c r="I96" s="2"/>
      <c r="J96" s="2"/>
      <c r="K96" s="2"/>
      <c r="L96" s="2"/>
      <c r="M96" s="3">
        <v>27566.95</v>
      </c>
      <c r="N96" s="2"/>
      <c r="O96" s="3">
        <f t="shared" si="2"/>
        <v>27566.95</v>
      </c>
      <c r="P96" s="2" t="s">
        <v>45</v>
      </c>
      <c r="Q96" s="2" t="s">
        <v>2</v>
      </c>
    </row>
    <row r="97" spans="1:17" ht="12.75" outlineLevel="2">
      <c r="A97" s="2">
        <v>9</v>
      </c>
      <c r="B97" s="2" t="s">
        <v>1105</v>
      </c>
      <c r="C97" s="2" t="s">
        <v>1029</v>
      </c>
      <c r="D97" s="3">
        <v>43530.39</v>
      </c>
      <c r="E97" s="2"/>
      <c r="F97" s="3">
        <v>43530.39</v>
      </c>
      <c r="G97" s="2"/>
      <c r="H97" s="2"/>
      <c r="I97" s="2"/>
      <c r="J97" s="2"/>
      <c r="K97" s="2"/>
      <c r="L97" s="2"/>
      <c r="M97" s="2"/>
      <c r="N97" s="2"/>
      <c r="O97" s="3">
        <f t="shared" si="2"/>
        <v>43530.39</v>
      </c>
      <c r="P97" s="2" t="s">
        <v>45</v>
      </c>
      <c r="Q97" s="2" t="s">
        <v>2</v>
      </c>
    </row>
    <row r="98" spans="1:17" ht="12.75" outlineLevel="2">
      <c r="A98" s="2">
        <v>10</v>
      </c>
      <c r="B98" s="2" t="s">
        <v>1106</v>
      </c>
      <c r="C98" s="2" t="s">
        <v>1070</v>
      </c>
      <c r="D98" s="3">
        <v>241.34</v>
      </c>
      <c r="E98" s="2"/>
      <c r="F98" s="3">
        <v>241.34</v>
      </c>
      <c r="G98" s="2"/>
      <c r="H98" s="2"/>
      <c r="I98" s="2"/>
      <c r="J98" s="2"/>
      <c r="K98" s="2"/>
      <c r="L98" s="2"/>
      <c r="M98" s="2"/>
      <c r="N98" s="2"/>
      <c r="O98" s="3">
        <f t="shared" si="2"/>
        <v>241.34</v>
      </c>
      <c r="P98" s="2" t="s">
        <v>45</v>
      </c>
      <c r="Q98" s="2" t="s">
        <v>2</v>
      </c>
    </row>
    <row r="99" spans="1:17" ht="12.75" outlineLevel="2">
      <c r="A99" s="2">
        <v>11</v>
      </c>
      <c r="B99" s="2" t="s">
        <v>1107</v>
      </c>
      <c r="C99" s="2" t="s">
        <v>1070</v>
      </c>
      <c r="D99" s="3">
        <v>872</v>
      </c>
      <c r="E99" s="2"/>
      <c r="F99" s="2"/>
      <c r="G99" s="2"/>
      <c r="H99" s="2"/>
      <c r="I99" s="3">
        <v>872</v>
      </c>
      <c r="J99" s="2"/>
      <c r="K99" s="2"/>
      <c r="L99" s="2"/>
      <c r="M99" s="2"/>
      <c r="N99" s="2"/>
      <c r="O99" s="3">
        <f t="shared" si="2"/>
        <v>872</v>
      </c>
      <c r="P99" s="2" t="s">
        <v>45</v>
      </c>
      <c r="Q99" s="2" t="s">
        <v>2</v>
      </c>
    </row>
    <row r="100" spans="1:17" ht="12.75" outlineLevel="2">
      <c r="A100" s="2">
        <v>12</v>
      </c>
      <c r="B100" s="2" t="s">
        <v>1108</v>
      </c>
      <c r="C100" s="2" t="s">
        <v>1029</v>
      </c>
      <c r="D100" s="3">
        <v>390.47</v>
      </c>
      <c r="E100" s="2"/>
      <c r="F100" s="2">
        <v>248.67</v>
      </c>
      <c r="G100" s="2">
        <v>141.8</v>
      </c>
      <c r="H100" s="2"/>
      <c r="I100" s="2"/>
      <c r="J100" s="2"/>
      <c r="K100" s="2"/>
      <c r="L100" s="2"/>
      <c r="M100" s="2"/>
      <c r="N100" s="2"/>
      <c r="O100" s="3">
        <f t="shared" si="2"/>
        <v>390.47</v>
      </c>
      <c r="P100" s="2" t="s">
        <v>45</v>
      </c>
      <c r="Q100" s="2" t="s">
        <v>2</v>
      </c>
    </row>
    <row r="101" spans="1:17" ht="12.75" outlineLevel="2">
      <c r="A101" s="2">
        <v>13</v>
      </c>
      <c r="B101" s="2" t="s">
        <v>1109</v>
      </c>
      <c r="C101" s="2" t="s">
        <v>1029</v>
      </c>
      <c r="D101" s="3">
        <v>147.48</v>
      </c>
      <c r="E101" s="2"/>
      <c r="F101" s="2"/>
      <c r="G101" s="2"/>
      <c r="H101" s="2"/>
      <c r="I101" s="2"/>
      <c r="J101" s="2"/>
      <c r="K101" s="2"/>
      <c r="L101" s="2"/>
      <c r="M101" s="3">
        <v>147.48</v>
      </c>
      <c r="N101" s="2"/>
      <c r="O101" s="3">
        <f t="shared" si="2"/>
        <v>147.48</v>
      </c>
      <c r="P101" s="2" t="s">
        <v>45</v>
      </c>
      <c r="Q101" s="2" t="s">
        <v>2</v>
      </c>
    </row>
    <row r="102" spans="1:17" s="44" customFormat="1" ht="12.75" outlineLevel="1">
      <c r="A102" s="41"/>
      <c r="B102" s="41"/>
      <c r="C102" s="41"/>
      <c r="D102" s="42">
        <f>SUBTOTAL(9,D89:D101)</f>
        <v>123535.04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2">
        <f>SUM(O89:O101)</f>
        <v>123535.04</v>
      </c>
      <c r="P102" s="41"/>
      <c r="Q102" s="41" t="s">
        <v>46</v>
      </c>
    </row>
    <row r="103" spans="1:17" ht="12.75" outlineLevel="2">
      <c r="A103" s="2">
        <v>1</v>
      </c>
      <c r="B103" s="2" t="s">
        <v>1110</v>
      </c>
      <c r="C103" s="2" t="s">
        <v>1029</v>
      </c>
      <c r="D103" s="3">
        <v>9528.93</v>
      </c>
      <c r="E103" s="3">
        <v>9528.93</v>
      </c>
      <c r="F103" s="2"/>
      <c r="G103" s="2"/>
      <c r="H103" s="2"/>
      <c r="I103" s="2"/>
      <c r="J103" s="2"/>
      <c r="K103" s="2"/>
      <c r="L103" s="2"/>
      <c r="M103" s="2"/>
      <c r="N103" s="2"/>
      <c r="O103" s="3">
        <f t="shared" si="2"/>
        <v>9528.93</v>
      </c>
      <c r="P103" s="2" t="s">
        <v>47</v>
      </c>
      <c r="Q103" s="2" t="s">
        <v>4</v>
      </c>
    </row>
    <row r="104" spans="1:17" ht="12.75" outlineLevel="2">
      <c r="A104" s="2">
        <v>2</v>
      </c>
      <c r="B104" s="2" t="s">
        <v>1111</v>
      </c>
      <c r="C104" s="2" t="s">
        <v>1029</v>
      </c>
      <c r="D104" s="3">
        <v>2406</v>
      </c>
      <c r="E104" s="3">
        <v>2406</v>
      </c>
      <c r="F104" s="2"/>
      <c r="G104" s="2"/>
      <c r="H104" s="2"/>
      <c r="I104" s="2"/>
      <c r="J104" s="2"/>
      <c r="K104" s="2"/>
      <c r="L104" s="2"/>
      <c r="M104" s="2"/>
      <c r="N104" s="2"/>
      <c r="O104" s="3">
        <f>SUM(E104:N104)</f>
        <v>2406</v>
      </c>
      <c r="P104" s="2" t="s">
        <v>47</v>
      </c>
      <c r="Q104" s="2" t="s">
        <v>4</v>
      </c>
    </row>
    <row r="105" spans="1:17" s="44" customFormat="1" ht="12.75" outlineLevel="1">
      <c r="A105" s="41"/>
      <c r="B105" s="41"/>
      <c r="C105" s="41"/>
      <c r="D105" s="42">
        <f>SUBTOTAL(9,D103:D104)</f>
        <v>11934.93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>
        <f>SUBTOTAL(9,N103:N104)</f>
        <v>0</v>
      </c>
      <c r="O105" s="42">
        <f>SUM(O103:O104)</f>
        <v>11934.93</v>
      </c>
      <c r="P105" s="41"/>
      <c r="Q105" s="41" t="s">
        <v>48</v>
      </c>
    </row>
    <row r="106" spans="1:17" ht="12.75" outlineLevel="2">
      <c r="A106" s="2">
        <v>1</v>
      </c>
      <c r="B106" s="2" t="s">
        <v>1112</v>
      </c>
      <c r="C106" s="2" t="s">
        <v>1029</v>
      </c>
      <c r="D106" s="3">
        <v>249</v>
      </c>
      <c r="E106" s="2"/>
      <c r="F106" s="2">
        <v>249</v>
      </c>
      <c r="G106" s="2"/>
      <c r="H106" s="2"/>
      <c r="I106" s="2"/>
      <c r="J106" s="2"/>
      <c r="K106" s="3"/>
      <c r="L106" s="2"/>
      <c r="M106" s="2"/>
      <c r="N106" s="2">
        <v>0</v>
      </c>
      <c r="O106" s="3">
        <f>SUM(E106:N106)</f>
        <v>249</v>
      </c>
      <c r="P106" s="2" t="s">
        <v>1113</v>
      </c>
      <c r="Q106" s="2" t="s">
        <v>1025</v>
      </c>
    </row>
    <row r="107" spans="1:17" s="44" customFormat="1" ht="12.75" outlineLevel="1">
      <c r="A107" s="41"/>
      <c r="B107" s="41"/>
      <c r="C107" s="41"/>
      <c r="D107" s="42">
        <f>SUBTOTAL(9,D106:D106)</f>
        <v>249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>
        <f>SUBTOTAL(9,N106:N106)</f>
        <v>0</v>
      </c>
      <c r="O107" s="42">
        <f>SUM(O106)</f>
        <v>249</v>
      </c>
      <c r="P107" s="41"/>
      <c r="Q107" s="41" t="s">
        <v>1114</v>
      </c>
    </row>
    <row r="108" spans="1:17" s="44" customFormat="1" ht="12.75">
      <c r="A108" s="41"/>
      <c r="B108" s="41"/>
      <c r="C108" s="41"/>
      <c r="D108" s="42">
        <f>SUBTOTAL(9,D8:D106)</f>
        <v>347882.36000000004</v>
      </c>
      <c r="E108" s="41">
        <f aca="true" t="shared" si="3" ref="E108:M108">SUM(E8:E107)</f>
        <v>23995.809999999998</v>
      </c>
      <c r="F108" s="41">
        <f t="shared" si="3"/>
        <v>87789.34999999999</v>
      </c>
      <c r="G108" s="41">
        <f t="shared" si="3"/>
        <v>63551.48000000001</v>
      </c>
      <c r="H108" s="41">
        <f t="shared" si="3"/>
        <v>22228.890000000003</v>
      </c>
      <c r="I108" s="41">
        <f t="shared" si="3"/>
        <v>11409.19</v>
      </c>
      <c r="J108" s="41">
        <f t="shared" si="3"/>
        <v>10425.58</v>
      </c>
      <c r="K108" s="41">
        <f t="shared" si="3"/>
        <v>3988.93</v>
      </c>
      <c r="L108" s="41">
        <f t="shared" si="3"/>
        <v>652.7</v>
      </c>
      <c r="M108" s="43">
        <f t="shared" si="3"/>
        <v>119920.18</v>
      </c>
      <c r="N108" s="43">
        <v>3920.25</v>
      </c>
      <c r="O108" s="42">
        <f>SUM(E108:N108)</f>
        <v>347882.36</v>
      </c>
      <c r="P108" s="41"/>
      <c r="Q108" s="41" t="s">
        <v>49</v>
      </c>
    </row>
    <row r="110" ht="12.75">
      <c r="O110" s="4">
        <v>347882.36</v>
      </c>
    </row>
    <row r="111" spans="1:17" ht="12.75">
      <c r="A111" s="18"/>
      <c r="B111" s="15"/>
      <c r="C111" s="16"/>
      <c r="D111" s="17"/>
      <c r="E111" s="18"/>
      <c r="F111" s="18"/>
      <c r="G111" s="18"/>
      <c r="H111" s="18"/>
      <c r="I111" s="18"/>
      <c r="J111" s="18"/>
      <c r="K111" s="15"/>
      <c r="L111" s="15"/>
      <c r="M111" s="15"/>
      <c r="N111" s="15"/>
      <c r="O111" s="19"/>
      <c r="P111" s="19"/>
      <c r="Q111" s="15" t="s">
        <v>64</v>
      </c>
    </row>
    <row r="112" spans="1:17" ht="12.75">
      <c r="A112" s="18"/>
      <c r="B112" s="15"/>
      <c r="C112" s="15"/>
      <c r="D112" s="17"/>
      <c r="E112" s="18"/>
      <c r="F112" s="18"/>
      <c r="G112" s="18"/>
      <c r="H112" s="18"/>
      <c r="I112" s="18"/>
      <c r="J112" s="18"/>
      <c r="K112" s="15"/>
      <c r="L112" s="15"/>
      <c r="O112" s="19"/>
      <c r="P112" s="19"/>
      <c r="Q112" s="15" t="s">
        <v>305</v>
      </c>
    </row>
    <row r="118" ht="12.75">
      <c r="O118" s="23"/>
    </row>
    <row r="121" ht="12.75">
      <c r="O121" s="23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CAS SATU  MARE</cp:lastModifiedBy>
  <cp:lastPrinted>2023-10-26T13:08:12Z</cp:lastPrinted>
  <dcterms:created xsi:type="dcterms:W3CDTF">2017-03-13T14:15:45Z</dcterms:created>
  <dcterms:modified xsi:type="dcterms:W3CDTF">2023-10-26T13:16:16Z</dcterms:modified>
  <cp:category/>
  <cp:version/>
  <cp:contentType/>
  <cp:contentStatus/>
</cp:coreProperties>
</file>